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طلاعات درایو دی\DriveD\شهريه\شهریه نیمسال دوم 1400\تایید نهایی شهریه پردیس البرز 2-1400\"/>
    </mc:Choice>
  </mc:AlternateContent>
  <bookViews>
    <workbookView xWindow="240" yWindow="75" windowWidth="21075" windowHeight="8760" tabRatio="599"/>
  </bookViews>
  <sheets>
    <sheet name="00-1" sheetId="4" r:id="rId1"/>
    <sheet name="99-2" sheetId="5" r:id="rId2"/>
    <sheet name="99-1" sheetId="6" r:id="rId3"/>
    <sheet name="98-2" sheetId="7" r:id="rId4"/>
    <sheet name="98-1" sheetId="8" r:id="rId5"/>
    <sheet name="97-2" sheetId="9" r:id="rId6"/>
    <sheet name="97-1" sheetId="10" r:id="rId7"/>
  </sheets>
  <calcPr calcId="162913"/>
</workbook>
</file>

<file path=xl/calcChain.xml><?xml version="1.0" encoding="utf-8"?>
<calcChain xmlns="http://schemas.openxmlformats.org/spreadsheetml/2006/main">
  <c r="U5" i="10" l="1"/>
  <c r="V5" i="10"/>
  <c r="W5" i="10"/>
  <c r="X5" i="10"/>
  <c r="U5" i="9"/>
  <c r="V5" i="9"/>
  <c r="W5" i="9"/>
  <c r="X5" i="9"/>
  <c r="U9" i="8"/>
  <c r="V9" i="8"/>
  <c r="W9" i="8"/>
  <c r="X9" i="8"/>
  <c r="U8" i="7"/>
  <c r="V8" i="7"/>
  <c r="W8" i="7"/>
  <c r="X8" i="7"/>
  <c r="U22" i="6"/>
  <c r="V22" i="6"/>
  <c r="W22" i="6"/>
  <c r="X22" i="6"/>
  <c r="U37" i="4"/>
  <c r="V37" i="4"/>
  <c r="W37" i="4"/>
  <c r="AB37" i="4"/>
  <c r="X37" i="4"/>
  <c r="U19" i="5"/>
  <c r="V19" i="5"/>
  <c r="W19" i="5"/>
  <c r="X19" i="5"/>
  <c r="W8" i="8" l="1"/>
  <c r="AH8" i="8" s="1"/>
  <c r="W7" i="7"/>
  <c r="AH7" i="7" s="1"/>
  <c r="W6" i="7"/>
  <c r="AH6" i="7" s="1"/>
  <c r="W11" i="6"/>
  <c r="AB11" i="6" s="1"/>
  <c r="W8" i="6"/>
  <c r="AB8" i="6" s="1"/>
  <c r="W6" i="6"/>
  <c r="AB6" i="6" s="1"/>
  <c r="W12" i="6"/>
  <c r="AB12" i="6" s="1"/>
  <c r="W19" i="6"/>
  <c r="AB19" i="6" s="1"/>
  <c r="W5" i="6"/>
  <c r="AB5" i="6" s="1"/>
  <c r="W17" i="6"/>
  <c r="AB17" i="6" s="1"/>
  <c r="W21" i="6"/>
  <c r="AB21" i="6" s="1"/>
  <c r="W7" i="6"/>
  <c r="AB7" i="6" s="1"/>
  <c r="W10" i="6"/>
  <c r="AB10" i="6" s="1"/>
  <c r="W11" i="5"/>
  <c r="AB11" i="5" s="1"/>
  <c r="W8" i="5"/>
  <c r="AB8" i="5" s="1"/>
  <c r="W6" i="5"/>
  <c r="AB6" i="5" s="1"/>
  <c r="W12" i="5"/>
  <c r="AB12" i="5" s="1"/>
  <c r="W16" i="5"/>
  <c r="AB16" i="5" s="1"/>
  <c r="W5" i="5"/>
  <c r="AB5" i="5" s="1"/>
  <c r="W18" i="5"/>
  <c r="AB18" i="5" s="1"/>
  <c r="W21" i="4"/>
  <c r="AB21" i="4" s="1"/>
  <c r="W15" i="4"/>
  <c r="AB15" i="4" s="1"/>
  <c r="W9" i="4"/>
  <c r="AB9" i="4" s="1"/>
  <c r="W22" i="4"/>
  <c r="AB22" i="4" s="1"/>
  <c r="W31" i="4"/>
  <c r="AB31" i="4" s="1"/>
  <c r="W34" i="4"/>
  <c r="AB34" i="4" s="1"/>
  <c r="W23" i="4"/>
  <c r="AB23" i="4" s="1"/>
  <c r="W36" i="4"/>
  <c r="AB36" i="4" s="1"/>
  <c r="W14" i="4"/>
  <c r="AB14" i="4" s="1"/>
  <c r="W10" i="4"/>
  <c r="AB10" i="4" s="1"/>
  <c r="W11" i="4"/>
  <c r="AB11" i="4" s="1"/>
  <c r="W33" i="4"/>
  <c r="AB33" i="4" s="1"/>
  <c r="W7" i="4"/>
  <c r="AB7" i="4" s="1"/>
  <c r="W30" i="4"/>
  <c r="AB30" i="4" s="1"/>
  <c r="W35" i="4"/>
  <c r="AB35" i="4" s="1"/>
  <c r="W13" i="4"/>
  <c r="AB13" i="4" s="1"/>
  <c r="W6" i="4"/>
  <c r="AB6" i="4" s="1"/>
  <c r="W17" i="4"/>
  <c r="AB17" i="4" s="1"/>
</calcChain>
</file>

<file path=xl/sharedStrings.xml><?xml version="1.0" encoding="utf-8"?>
<sst xmlns="http://schemas.openxmlformats.org/spreadsheetml/2006/main" count="1481" uniqueCount="345">
  <si>
    <t>ردیف</t>
  </si>
  <si>
    <t>كد ملي</t>
  </si>
  <si>
    <t>نام</t>
  </si>
  <si>
    <t>نام خانوادگي</t>
  </si>
  <si>
    <t>نام پدر</t>
  </si>
  <si>
    <t>شماره شناسنامه</t>
  </si>
  <si>
    <t>شماره دانشجويي</t>
  </si>
  <si>
    <t>ترم ورود</t>
  </si>
  <si>
    <t>تعدادترم گذرانده شده</t>
  </si>
  <si>
    <t>رشته تحصيلي</t>
  </si>
  <si>
    <t>مقطع</t>
  </si>
  <si>
    <t>نوع ايثارگري</t>
  </si>
  <si>
    <t>تعداد كل مشروطي تا نيمسال</t>
  </si>
  <si>
    <t>واحد اخذ شده ترم</t>
  </si>
  <si>
    <t>معدل ترم</t>
  </si>
  <si>
    <t>تعداد واحد نظری</t>
  </si>
  <si>
    <t>تعداد واحد عملی</t>
  </si>
  <si>
    <t xml:space="preserve">تعداد واحد پایان نامه </t>
  </si>
  <si>
    <t>مشروط در ترم</t>
  </si>
  <si>
    <t>شهريه ثابت</t>
  </si>
  <si>
    <t>شهريه متغير</t>
  </si>
  <si>
    <t xml:space="preserve">شهریه ثابت بر اساس سال ورود  </t>
  </si>
  <si>
    <t xml:space="preserve"> شهریه متغیر واحد نظری</t>
  </si>
  <si>
    <t xml:space="preserve"> شهریه متغیر واحد عملی</t>
  </si>
  <si>
    <t xml:space="preserve"> شهریه متغیر واحد پایان نامه </t>
  </si>
  <si>
    <t xml:space="preserve"> سهم بنیاد شهید معادل شهریه دانشگاه آزاد اسلامی</t>
  </si>
  <si>
    <t>سهم دانشجو</t>
  </si>
  <si>
    <t>1</t>
  </si>
  <si>
    <t>سجاد</t>
  </si>
  <si>
    <t>حقوق عمومي</t>
  </si>
  <si>
    <t>دكتري تخصصي PhD</t>
  </si>
  <si>
    <t>فرزند جانباز 49% - 25%</t>
  </si>
  <si>
    <t>0</t>
  </si>
  <si>
    <t>6</t>
  </si>
  <si>
    <t>خير</t>
  </si>
  <si>
    <t>2</t>
  </si>
  <si>
    <t>مريم</t>
  </si>
  <si>
    <t>حقوق جزا و جرم شناسي</t>
  </si>
  <si>
    <t>كارشناسي ارشد ناپيوسته</t>
  </si>
  <si>
    <t>10</t>
  </si>
  <si>
    <t>3</t>
  </si>
  <si>
    <t>15</t>
  </si>
  <si>
    <t>4</t>
  </si>
  <si>
    <t>4640193769</t>
  </si>
  <si>
    <t>خليل زاده</t>
  </si>
  <si>
    <t>مرتضي</t>
  </si>
  <si>
    <t>155200009</t>
  </si>
  <si>
    <t>علي</t>
  </si>
  <si>
    <t>0440694515</t>
  </si>
  <si>
    <t>محمدنويد</t>
  </si>
  <si>
    <t>سرداري پور</t>
  </si>
  <si>
    <t>محمدرضا</t>
  </si>
  <si>
    <t>157800025</t>
  </si>
  <si>
    <t>كارآفريني گرايش كسب و كار جديد</t>
  </si>
  <si>
    <t>فرزند جانباز 69% - 50%</t>
  </si>
  <si>
    <t>12</t>
  </si>
  <si>
    <t>فرزند شهيد</t>
  </si>
  <si>
    <t>8</t>
  </si>
  <si>
    <t>9</t>
  </si>
  <si>
    <t>11</t>
  </si>
  <si>
    <t>حسين</t>
  </si>
  <si>
    <t>0453714854</t>
  </si>
  <si>
    <t>اميد</t>
  </si>
  <si>
    <t>بهراميان دهكردي</t>
  </si>
  <si>
    <t>11732</t>
  </si>
  <si>
    <t>156900001</t>
  </si>
  <si>
    <t>آموزش زبان انگليسي</t>
  </si>
  <si>
    <t>0480722773</t>
  </si>
  <si>
    <t>قلايچي</t>
  </si>
  <si>
    <t>يدالله</t>
  </si>
  <si>
    <t>152400012</t>
  </si>
  <si>
    <t>زيست فناوري گرايش ميكروبي</t>
  </si>
  <si>
    <t>14</t>
  </si>
  <si>
    <t>0019006993</t>
  </si>
  <si>
    <t>ازاد</t>
  </si>
  <si>
    <t>مهدي</t>
  </si>
  <si>
    <t>152700001</t>
  </si>
  <si>
    <t>تصويرسازي</t>
  </si>
  <si>
    <t>0019103621</t>
  </si>
  <si>
    <t>ارين</t>
  </si>
  <si>
    <t>قلندران</t>
  </si>
  <si>
    <t>رحيم</t>
  </si>
  <si>
    <t>152700014</t>
  </si>
  <si>
    <t>ارتباط تصويري</t>
  </si>
  <si>
    <t>18</t>
  </si>
  <si>
    <t>0018658717</t>
  </si>
  <si>
    <t>محمد</t>
  </si>
  <si>
    <t>قمبري همداني</t>
  </si>
  <si>
    <t>عبادالله</t>
  </si>
  <si>
    <t>152899014</t>
  </si>
  <si>
    <t>طراحي شهري</t>
  </si>
  <si>
    <t>0410175935</t>
  </si>
  <si>
    <t>سحر</t>
  </si>
  <si>
    <t>شيرازي</t>
  </si>
  <si>
    <t>قاسم</t>
  </si>
  <si>
    <t>مديريت صنعتي گرايش توليد و عمليات</t>
  </si>
  <si>
    <t>خیر</t>
  </si>
  <si>
    <t>0019937611</t>
  </si>
  <si>
    <t>سايه</t>
  </si>
  <si>
    <t>گل محمدي</t>
  </si>
  <si>
    <t>بهنام</t>
  </si>
  <si>
    <t>152999012</t>
  </si>
  <si>
    <t>مهندسي معماري</t>
  </si>
  <si>
    <t>فرزند آزاده</t>
  </si>
  <si>
    <t>1271443449</t>
  </si>
  <si>
    <t>اسماعيلي</t>
  </si>
  <si>
    <t>پژمان</t>
  </si>
  <si>
    <t>150899009</t>
  </si>
  <si>
    <t>محيط زيست گرايش برنامه ريزي محيط زيست</t>
  </si>
  <si>
    <t>0923278699</t>
  </si>
  <si>
    <t>پريسا</t>
  </si>
  <si>
    <t>روحي</t>
  </si>
  <si>
    <t>156999004</t>
  </si>
  <si>
    <t>0451579021</t>
  </si>
  <si>
    <t>محمدعلي</t>
  </si>
  <si>
    <t>جورابچي</t>
  </si>
  <si>
    <t>1847</t>
  </si>
  <si>
    <t>155399013</t>
  </si>
  <si>
    <t>حقوق خصوصي</t>
  </si>
  <si>
    <t>0020678991</t>
  </si>
  <si>
    <t>محمدمهدي</t>
  </si>
  <si>
    <t>كرمي</t>
  </si>
  <si>
    <t>محمدجواد</t>
  </si>
  <si>
    <t>155499033</t>
  </si>
  <si>
    <t>حقوق بين الملل</t>
  </si>
  <si>
    <t>0535057891</t>
  </si>
  <si>
    <t>غلامعلي</t>
  </si>
  <si>
    <t>98</t>
  </si>
  <si>
    <t>155399021</t>
  </si>
  <si>
    <t>0011243465</t>
  </si>
  <si>
    <t>عسكري</t>
  </si>
  <si>
    <t>اكبر</t>
  </si>
  <si>
    <t>155399003</t>
  </si>
  <si>
    <t>0059553421</t>
  </si>
  <si>
    <t>محمود</t>
  </si>
  <si>
    <t>كاكاوند</t>
  </si>
  <si>
    <t>محمدقربان</t>
  </si>
  <si>
    <t>16261</t>
  </si>
  <si>
    <t xml:space="preserve">نیمسال پرداختی </t>
  </si>
  <si>
    <t xml:space="preserve">کل شهریه </t>
  </si>
  <si>
    <t>0071063684</t>
  </si>
  <si>
    <t>فاطمه</t>
  </si>
  <si>
    <t>قلخانباز</t>
  </si>
  <si>
    <t>عابدين</t>
  </si>
  <si>
    <t>717</t>
  </si>
  <si>
    <t>150298031</t>
  </si>
  <si>
    <t>جامعه شناسي گرايش جامعه شناسي اقتصادي و توسعه</t>
  </si>
  <si>
    <t>1930515227</t>
  </si>
  <si>
    <t>علي رضا</t>
  </si>
  <si>
    <t>ولي پور</t>
  </si>
  <si>
    <t>عوضعلي</t>
  </si>
  <si>
    <t>703</t>
  </si>
  <si>
    <t>150394031</t>
  </si>
  <si>
    <t>جانباز 25-49%</t>
  </si>
  <si>
    <t>2301028631</t>
  </si>
  <si>
    <t>محمدمحسن</t>
  </si>
  <si>
    <t>روزيطلب</t>
  </si>
  <si>
    <t>7492</t>
  </si>
  <si>
    <t>150394015</t>
  </si>
  <si>
    <t>0385197187</t>
  </si>
  <si>
    <t>معصومه</t>
  </si>
  <si>
    <t>دلكش</t>
  </si>
  <si>
    <t>رمضان</t>
  </si>
  <si>
    <t>810</t>
  </si>
  <si>
    <t>150297025</t>
  </si>
  <si>
    <t>مديريت ورزشي</t>
  </si>
  <si>
    <t xml:space="preserve">جمع شهریه دانشگاه </t>
  </si>
  <si>
    <t>بنیادشهید منطقه</t>
  </si>
  <si>
    <t>5</t>
  </si>
  <si>
    <t>7</t>
  </si>
  <si>
    <t>13</t>
  </si>
  <si>
    <t>21و9</t>
  </si>
  <si>
    <t>شهریه متغیر</t>
  </si>
  <si>
    <t>توضیحات</t>
  </si>
  <si>
    <t>1361511869</t>
  </si>
  <si>
    <t>رضائي</t>
  </si>
  <si>
    <t>حميد</t>
  </si>
  <si>
    <t>155400005</t>
  </si>
  <si>
    <t>4001</t>
  </si>
  <si>
    <t>18.83</t>
  </si>
  <si>
    <t>9,21</t>
  </si>
  <si>
    <t>کارشناسی ارشد دانشگاه علوم قضایی  درحال تحصیل</t>
  </si>
  <si>
    <t>0022850945</t>
  </si>
  <si>
    <t>امين ورزلي</t>
  </si>
  <si>
    <t>نصرالدين</t>
  </si>
  <si>
    <t>155200005</t>
  </si>
  <si>
    <t>16/70</t>
  </si>
  <si>
    <t>کارشناسی حقوق دانشگاه شهیدبهشتی درحال تحصیل</t>
  </si>
  <si>
    <t>3950352074</t>
  </si>
  <si>
    <t>محمدحسين</t>
  </si>
  <si>
    <t>حبيب وند</t>
  </si>
  <si>
    <t>نعمت الله</t>
  </si>
  <si>
    <t>155200008</t>
  </si>
  <si>
    <t>کارشناسی دانشگاه علوم قضایی  درحال تحصیل</t>
  </si>
  <si>
    <t>0016774752</t>
  </si>
  <si>
    <t>زهرا</t>
  </si>
  <si>
    <t>مهدوي</t>
  </si>
  <si>
    <t>155500011</t>
  </si>
  <si>
    <t>روابط بين الملل</t>
  </si>
  <si>
    <t>15/97</t>
  </si>
  <si>
    <t>کارشناسی حقوق دانشگاه شاهددرحال تحصیل</t>
  </si>
  <si>
    <t>3780238179</t>
  </si>
  <si>
    <t>حمدالله</t>
  </si>
  <si>
    <t>كريمي</t>
  </si>
  <si>
    <t>نبي</t>
  </si>
  <si>
    <t>864</t>
  </si>
  <si>
    <t>155200019</t>
  </si>
  <si>
    <t>بله</t>
  </si>
  <si>
    <t>کارشناسی ارشدحقوق روزانه تهران درحال تحصیل</t>
  </si>
  <si>
    <t>0079778062</t>
  </si>
  <si>
    <t>آزادبخت</t>
  </si>
  <si>
    <t>عبدالمجيد</t>
  </si>
  <si>
    <t>49161</t>
  </si>
  <si>
    <t>151100001</t>
  </si>
  <si>
    <t>مهندسي صنايع گرايش بهينه سازي سيستم ها</t>
  </si>
  <si>
    <t>14/58</t>
  </si>
  <si>
    <t>کارشناسی مهندسی برق خواجه نصیردرحال تحصیل</t>
  </si>
  <si>
    <t>0370795520</t>
  </si>
  <si>
    <t>گنجي</t>
  </si>
  <si>
    <t>158100054</t>
  </si>
  <si>
    <t>مديريت منابع انساني گرايش مديريت استراتژيك منابع انساني</t>
  </si>
  <si>
    <t>18/5</t>
  </si>
  <si>
    <t>کارشناسی ارشدفلسفه امیرکبیردرحال تحصیل</t>
  </si>
  <si>
    <t>2580593209</t>
  </si>
  <si>
    <t>جباري كيشه خاله</t>
  </si>
  <si>
    <t>153100001</t>
  </si>
  <si>
    <t>زبان و ادبيات فارسي</t>
  </si>
  <si>
    <t>18/33</t>
  </si>
  <si>
    <t>کارشناسی ارشدزبان وادبیات فارسی تهران شبانه درحال تحصیل</t>
  </si>
  <si>
    <t>0020383746</t>
  </si>
  <si>
    <t>تنوماستي</t>
  </si>
  <si>
    <t>152600009</t>
  </si>
  <si>
    <t>نانوشيمي</t>
  </si>
  <si>
    <t>13/88</t>
  </si>
  <si>
    <t>0016371984</t>
  </si>
  <si>
    <t>محسن</t>
  </si>
  <si>
    <t>حيدري مقدم</t>
  </si>
  <si>
    <t>ناصر</t>
  </si>
  <si>
    <t>158100024</t>
  </si>
  <si>
    <t>15/08</t>
  </si>
  <si>
    <t>0521110300</t>
  </si>
  <si>
    <t>سوگند</t>
  </si>
  <si>
    <t>ميرابادي</t>
  </si>
  <si>
    <t>حسن</t>
  </si>
  <si>
    <t>158200047</t>
  </si>
  <si>
    <t>مديريت صنعتي گرايش مديريت كيفيت و بهره وري</t>
  </si>
  <si>
    <t>16/44</t>
  </si>
  <si>
    <t>انتظاربرگزاری ازمون جامع</t>
  </si>
  <si>
    <t>0079905315</t>
  </si>
  <si>
    <t>بنت الهدي</t>
  </si>
  <si>
    <t>منتظريان عليائي</t>
  </si>
  <si>
    <t>عباس</t>
  </si>
  <si>
    <t>15504</t>
  </si>
  <si>
    <t>14/20</t>
  </si>
  <si>
    <t>بااین کدملی درجامعه هدف یافت نشد</t>
  </si>
  <si>
    <t>1250341981</t>
  </si>
  <si>
    <t>معين</t>
  </si>
  <si>
    <t>كريمي قهرودي</t>
  </si>
  <si>
    <t>155499009</t>
  </si>
  <si>
    <t>3991</t>
  </si>
  <si>
    <t>حقوق بين الملل عمومي</t>
  </si>
  <si>
    <t>17/5</t>
  </si>
  <si>
    <t>کارشناسی ارشدحقوق تهران درحال تحصیل</t>
  </si>
  <si>
    <t>2298759881</t>
  </si>
  <si>
    <t>يوسف</t>
  </si>
  <si>
    <t>شمشيري</t>
  </si>
  <si>
    <t>1731</t>
  </si>
  <si>
    <t>155499007</t>
  </si>
  <si>
    <t>10/5</t>
  </si>
  <si>
    <t>16</t>
  </si>
  <si>
    <t>0074876562</t>
  </si>
  <si>
    <t>تسليمي</t>
  </si>
  <si>
    <t>احمد</t>
  </si>
  <si>
    <t>6842</t>
  </si>
  <si>
    <t>150999002</t>
  </si>
  <si>
    <t>مهندسي برق گرايش مخابرات سيستم</t>
  </si>
  <si>
    <t>18/83</t>
  </si>
  <si>
    <t>کارشناسی دانشگاه شاهددرحال تحصیل</t>
  </si>
  <si>
    <t>17</t>
  </si>
  <si>
    <t>0015980537</t>
  </si>
  <si>
    <t>رضا</t>
  </si>
  <si>
    <t>خاني</t>
  </si>
  <si>
    <t>158199027</t>
  </si>
  <si>
    <t>مديريت بازرگاني گرايش مديريت استراتژيك</t>
  </si>
  <si>
    <t>15/24</t>
  </si>
  <si>
    <t>کارشناسی دانشگاه آزاد اسلامی واحد تهران مرکز
درحال تحصیل</t>
  </si>
  <si>
    <t>5560104906</t>
  </si>
  <si>
    <t>حميده</t>
  </si>
  <si>
    <t>سلطان زاده</t>
  </si>
  <si>
    <t>صاحب حسين</t>
  </si>
  <si>
    <t>158199040</t>
  </si>
  <si>
    <t>15/99</t>
  </si>
  <si>
    <t>کارشناسی ارشد دانشگاه آزاد اسلامی 
واحد علوم و تحقیقات تهران درحال تحصیل</t>
  </si>
  <si>
    <t>7/75</t>
  </si>
  <si>
    <t>3360506677</t>
  </si>
  <si>
    <t>شهاب</t>
  </si>
  <si>
    <t>تجري</t>
  </si>
  <si>
    <t>عليداد</t>
  </si>
  <si>
    <t>150392335</t>
  </si>
  <si>
    <t>3922</t>
  </si>
  <si>
    <t>تمدید رساله</t>
  </si>
  <si>
    <t>تمدیدرساله</t>
  </si>
  <si>
    <t>سنوات تحصیلی</t>
  </si>
  <si>
    <t>18/92</t>
  </si>
  <si>
    <t>18/25</t>
  </si>
  <si>
    <t>18/14</t>
  </si>
  <si>
    <t>19/05</t>
  </si>
  <si>
    <t>14/63</t>
  </si>
  <si>
    <t>17/25</t>
  </si>
  <si>
    <t>12/79</t>
  </si>
  <si>
    <t>14/4</t>
  </si>
  <si>
    <t>17/7</t>
  </si>
  <si>
    <t>18/3</t>
  </si>
  <si>
    <t>15/75</t>
  </si>
  <si>
    <t>کارشناسی ارشد حسابداری دانشگاه آزاد اسلامی واحد تهران شمال درحال تحصیل</t>
  </si>
  <si>
    <t>کارشناسی مدیریت بازرگانی دانشگاه غیرانتفاعی آل طه واحد خواهران صدرا درحال تحصیل</t>
  </si>
  <si>
    <t>درتاریخ1401/3/31 مبلغ 73,044,644 ریال ثبت شده است</t>
  </si>
  <si>
    <t>کارشناسی دانشگاه آزاد اسلامی واحد تهران مرکز درحال تحصیل</t>
  </si>
  <si>
    <t>کارشناسی ارشد دانشگاه آزاد اسلامی واحد علوم و تحقیقات تهران درحال تحصیل</t>
  </si>
  <si>
    <t>کارشناسی شیمی محض تهران درحال تحصیل مشروط، پرداخت شهریه به عهده دانشجو می باشد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</si>
  <si>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</si>
  <si>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</si>
  <si>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</si>
  <si>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</si>
  <si>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</si>
  <si>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</si>
  <si>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</si>
  <si>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</si>
  <si>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</si>
  <si>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</si>
  <si>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</si>
  <si>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</si>
  <si>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</si>
  <si>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</si>
  <si>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</si>
  <si>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جمع شهریه متمم 2-99</t>
  </si>
  <si>
    <t>جمع شهریه متمم 1-1400</t>
  </si>
  <si>
    <t>قبلا دراین ترم مشروط شده رفع اثرمشروطی امکان پذیرنیست</t>
  </si>
  <si>
    <t>کارشناسی دانشگاه آزاد اسلامی واحد تهران مرکزدرحال تحصیل</t>
  </si>
  <si>
    <t>مشکل سیستمی تا رفع مشکل توسط بنیادشهید (لیست متممترم بعدی اورده شود</t>
  </si>
  <si>
    <t>جمع متمم شهریه 1-99</t>
  </si>
  <si>
    <t>جمع متمم شهریه2-98</t>
  </si>
  <si>
    <t>جمع شهریه متمم1-98</t>
  </si>
  <si>
    <t>جمع شهریه متمم2-97</t>
  </si>
  <si>
    <t>جمع متمم شهریه 1-97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</si>
</sst>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mbria"/>
      <family val="1"/>
      <scheme val="major"/>
    </font>
    <font>
      <sz val="12"/>
      <color theme="1"/>
      <name val="B Nazanin"/>
      <charset val="178"/>
    </font>
    <font>
      <sz val="12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B Nazanin"/>
      <charset val="178"/>
    </font>
    <font>
      <b/>
      <sz val="11"/>
      <color theme="1"/>
      <name val="Cambria"/>
      <family val="1"/>
      <scheme val="major"/>
    </font>
    <font>
      <sz val="12"/>
      <color rgb="FF000000"/>
      <name val="B Nazanin"/>
      <charset val="178"/>
    </font>
    <font>
      <sz val="12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B Nazanin"/>
      <charset val="178"/>
    </font>
    <font>
      <sz val="10"/>
      <color theme="1"/>
      <name val="Calibri"/>
      <family val="2"/>
      <scheme val="minor"/>
    </font>
    <font>
      <sz val="11"/>
      <color theme="1"/>
      <name val="B Mitra"/>
      <charset val="178"/>
    </font>
    <font>
      <sz val="12"/>
      <color theme="1"/>
      <name val="B Mitra"/>
      <charset val="178"/>
    </font>
    <font>
      <sz val="10"/>
      <color theme="1"/>
      <name val="B Mitra"/>
      <charset val="178"/>
    </font>
    <font>
      <sz val="12"/>
      <color rgb="FF000000"/>
      <name val="B Mitra"/>
      <charset val="178"/>
    </font>
    <font>
      <sz val="16"/>
      <color theme="1"/>
      <name val="B Mitra"/>
      <charset val="178"/>
    </font>
    <font>
      <b/>
      <sz val="12"/>
      <color theme="1"/>
      <name val="B Mitra"/>
      <charset val="178"/>
    </font>
    <font>
      <b/>
      <sz val="10"/>
      <color theme="1"/>
      <name val="B Mitra"/>
      <charset val="178"/>
    </font>
    <font>
      <b/>
      <sz val="11"/>
      <color theme="1"/>
      <name val="B Mitra"/>
      <charset val="17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19">
    <xf numFmtId="0" fontId="0" fillId="0" borderId="0" xfId="0"/>
    <xf numFmtId="3" fontId="5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3" borderId="1" xfId="2" applyNumberFormat="1" applyFill="1" applyBorder="1" applyAlignment="1">
      <alignment horizontal="center" vertical="center"/>
    </xf>
    <xf numFmtId="3" fontId="2" fillId="3" borderId="1" xfId="2" applyNumberFormat="1" applyFill="1" applyBorder="1" applyAlignment="1">
      <alignment horizontal="center" vertical="center"/>
    </xf>
    <xf numFmtId="0" fontId="7" fillId="0" borderId="0" xfId="0" applyFont="1"/>
    <xf numFmtId="3" fontId="5" fillId="3" borderId="1" xfId="2" applyNumberFormat="1" applyFont="1" applyFill="1" applyBorder="1" applyAlignment="1">
      <alignment horizontal="center" vertical="center"/>
    </xf>
    <xf numFmtId="49" fontId="10" fillId="3" borderId="1" xfId="2" applyNumberFormat="1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3" fontId="4" fillId="3" borderId="1" xfId="2" applyNumberFormat="1" applyFont="1" applyFill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 applyProtection="1">
      <alignment horizontal="center" vertical="center" wrapText="1" readingOrder="1"/>
    </xf>
    <xf numFmtId="3" fontId="9" fillId="3" borderId="1" xfId="2" applyNumberFormat="1" applyFont="1" applyFill="1" applyBorder="1" applyAlignment="1">
      <alignment horizontal="center" vertical="center"/>
    </xf>
    <xf numFmtId="3" fontId="8" fillId="3" borderId="1" xfId="2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 applyProtection="1">
      <alignment horizontal="center" vertical="center" readingOrder="1"/>
    </xf>
    <xf numFmtId="0" fontId="7" fillId="0" borderId="0" xfId="0" applyFont="1" applyAlignment="1"/>
    <xf numFmtId="49" fontId="1" fillId="3" borderId="1" xfId="2" applyNumberFormat="1" applyFont="1" applyFill="1" applyBorder="1" applyAlignment="1">
      <alignment horizontal="center" vertical="center"/>
    </xf>
    <xf numFmtId="3" fontId="1" fillId="3" borderId="1" xfId="2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/>
    </xf>
    <xf numFmtId="0" fontId="0" fillId="3" borderId="0" xfId="0" applyFont="1" applyFill="1" applyAlignment="1"/>
    <xf numFmtId="0" fontId="5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20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3" fontId="22" fillId="2" borderId="1" xfId="1" applyNumberFormat="1" applyFont="1" applyFill="1" applyBorder="1" applyAlignment="1" applyProtection="1">
      <alignment horizontal="center" vertical="center" readingOrder="1"/>
    </xf>
    <xf numFmtId="0" fontId="20" fillId="0" borderId="0" xfId="0" applyFont="1" applyAlignment="1"/>
    <xf numFmtId="49" fontId="20" fillId="3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3" fontId="20" fillId="3" borderId="1" xfId="2" applyNumberFormat="1" applyFont="1" applyFill="1" applyBorder="1" applyAlignment="1">
      <alignment horizontal="center" vertical="center"/>
    </xf>
    <xf numFmtId="0" fontId="19" fillId="3" borderId="0" xfId="0" applyFont="1" applyFill="1"/>
    <xf numFmtId="49" fontId="19" fillId="2" borderId="1" xfId="0" applyNumberFormat="1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3" borderId="1" xfId="0" applyFont="1" applyFill="1" applyBorder="1"/>
    <xf numFmtId="0" fontId="20" fillId="3" borderId="0" xfId="0" applyFont="1" applyFill="1"/>
    <xf numFmtId="49" fontId="20" fillId="4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49" fontId="20" fillId="3" borderId="1" xfId="0" applyNumberFormat="1" applyFont="1" applyFill="1" applyBorder="1" applyAlignment="1">
      <alignment horizontal="right" vertical="center"/>
    </xf>
    <xf numFmtId="49" fontId="20" fillId="4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10" fillId="3" borderId="1" xfId="2" applyNumberFormat="1" applyFont="1" applyFill="1" applyBorder="1" applyAlignment="1">
      <alignment vertical="center"/>
    </xf>
    <xf numFmtId="49" fontId="19" fillId="4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0" fillId="3" borderId="1" xfId="2" applyNumberFormat="1" applyFont="1" applyFill="1" applyBorder="1" applyAlignment="1">
      <alignment horizontal="right" vertical="center"/>
    </xf>
    <xf numFmtId="49" fontId="19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5" fillId="5" borderId="0" xfId="0" applyNumberFormat="1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3" fontId="22" fillId="2" borderId="1" xfId="1" applyNumberFormat="1" applyFont="1" applyFill="1" applyBorder="1" applyAlignment="1" applyProtection="1">
      <alignment horizontal="center" vertical="center" wrapText="1" readingOrder="1"/>
    </xf>
    <xf numFmtId="3" fontId="20" fillId="0" borderId="0" xfId="0" applyNumberFormat="1" applyFont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3" fontId="24" fillId="5" borderId="0" xfId="0" applyNumberFormat="1" applyFont="1" applyFill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/>
    </xf>
    <xf numFmtId="49" fontId="19" fillId="3" borderId="1" xfId="2" applyNumberFormat="1" applyFont="1" applyFill="1" applyBorder="1" applyAlignment="1">
      <alignment horizontal="center" vertical="center"/>
    </xf>
    <xf numFmtId="3" fontId="19" fillId="3" borderId="1" xfId="2" applyNumberFormat="1" applyFont="1" applyFill="1" applyBorder="1" applyAlignment="1">
      <alignment horizontal="center" vertical="center"/>
    </xf>
    <xf numFmtId="3" fontId="21" fillId="3" borderId="1" xfId="2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9" fontId="20" fillId="3" borderId="1" xfId="2" applyNumberFormat="1" applyFont="1" applyFill="1" applyBorder="1" applyAlignment="1">
      <alignment horizontal="center" vertical="center"/>
    </xf>
    <xf numFmtId="0" fontId="20" fillId="3" borderId="1" xfId="2" applyNumberFormat="1" applyFont="1" applyFill="1" applyBorder="1" applyAlignment="1">
      <alignment horizontal="center" vertical="center"/>
    </xf>
    <xf numFmtId="3" fontId="24" fillId="3" borderId="1" xfId="2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49" fontId="20" fillId="3" borderId="3" xfId="2" applyNumberFormat="1" applyFont="1" applyFill="1" applyBorder="1" applyAlignment="1">
      <alignment horizontal="center" vertical="center"/>
    </xf>
    <xf numFmtId="3" fontId="20" fillId="3" borderId="3" xfId="2" applyNumberFormat="1" applyFont="1" applyFill="1" applyBorder="1" applyAlignment="1">
      <alignment horizontal="center" vertical="center"/>
    </xf>
    <xf numFmtId="0" fontId="20" fillId="3" borderId="3" xfId="2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28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3" fontId="27" fillId="5" borderId="0" xfId="0" applyNumberFormat="1" applyFont="1" applyFill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3" fontId="26" fillId="5" borderId="0" xfId="0" applyNumberFormat="1" applyFont="1" applyFill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142875</xdr:rowOff>
    </xdr:from>
    <xdr:ext cx="5762625" cy="326051"/>
    <xdr:sp macro="" textlink="">
      <xdr:nvSpPr>
        <xdr:cNvPr id="2" name="TextBox 1"/>
        <xdr:cNvSpPr txBox="1"/>
      </xdr:nvSpPr>
      <xdr:spPr>
        <a:xfrm>
          <a:off x="15446987775" y="142875"/>
          <a:ext cx="5762625" cy="326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r>
            <a:rPr lang="fa-IR" sz="1200" b="1">
              <a:solidFill>
                <a:srgbClr val="FF0000"/>
              </a:solidFill>
              <a:cs typeface="B Mitra" panose="00000400000000000000" pitchFamily="2" charset="-78"/>
            </a:rPr>
            <a:t>متمم شهریه دانشجویان شاهدوایثارگر پردیس البرز در نیمسال اول سال تحصیلی 1401-1400</a:t>
          </a:r>
          <a:endParaRPr lang="en-US" sz="1200" b="1">
            <a:solidFill>
              <a:srgbClr val="FF0000"/>
            </a:solidFill>
            <a:cs typeface="B Mitra" panose="00000400000000000000" pitchFamily="2" charset="-7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142875</xdr:rowOff>
    </xdr:from>
    <xdr:ext cx="5667375" cy="326051"/>
    <xdr:sp macro="" textlink="">
      <xdr:nvSpPr>
        <xdr:cNvPr id="2" name="TextBox 1"/>
        <xdr:cNvSpPr txBox="1"/>
      </xdr:nvSpPr>
      <xdr:spPr>
        <a:xfrm>
          <a:off x="11236013850" y="142875"/>
          <a:ext cx="5667375" cy="326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r>
            <a:rPr lang="fa-IR" sz="1200" b="1">
              <a:solidFill>
                <a:srgbClr val="FF0000"/>
              </a:solidFill>
              <a:cs typeface="B Mitra" panose="00000400000000000000" pitchFamily="2" charset="-78"/>
            </a:rPr>
            <a:t>متمم شهریه دانشجویان شاهدوایثارگر پردیس البرز در نیمسال دوم  سال تحصیلی 1400-1399</a:t>
          </a:r>
          <a:endParaRPr lang="en-US" sz="1200" b="1">
            <a:solidFill>
              <a:srgbClr val="FF0000"/>
            </a:solidFill>
            <a:cs typeface="B Mitra" panose="00000400000000000000" pitchFamily="2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142875</xdr:rowOff>
    </xdr:from>
    <xdr:ext cx="5857875" cy="326051"/>
    <xdr:sp macro="" textlink="">
      <xdr:nvSpPr>
        <xdr:cNvPr id="2" name="TextBox 1"/>
        <xdr:cNvSpPr txBox="1"/>
      </xdr:nvSpPr>
      <xdr:spPr>
        <a:xfrm>
          <a:off x="11233375425" y="142875"/>
          <a:ext cx="5857875" cy="326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r>
            <a:rPr lang="fa-IR" sz="1200" b="1">
              <a:solidFill>
                <a:srgbClr val="FF0000"/>
              </a:solidFill>
              <a:cs typeface="B Mitra" panose="00000400000000000000" pitchFamily="2" charset="-78"/>
            </a:rPr>
            <a:t>متمم شهریه دانشجویان شاهدوایثارگر پردیس البرز در نیمسال اول سال تحصیلی 1400-1399</a:t>
          </a:r>
          <a:endParaRPr lang="en-US" sz="1200" b="1">
            <a:solidFill>
              <a:srgbClr val="FF0000"/>
            </a:solidFill>
            <a:cs typeface="B Mitra" panose="00000400000000000000" pitchFamily="2" charset="-7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142875</xdr:rowOff>
    </xdr:from>
    <xdr:ext cx="5857875" cy="326051"/>
    <xdr:sp macro="" textlink="">
      <xdr:nvSpPr>
        <xdr:cNvPr id="2" name="TextBox 1"/>
        <xdr:cNvSpPr txBox="1"/>
      </xdr:nvSpPr>
      <xdr:spPr>
        <a:xfrm>
          <a:off x="11233994550" y="142875"/>
          <a:ext cx="5857875" cy="326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r>
            <a:rPr lang="fa-IR" sz="1200" b="1">
              <a:solidFill>
                <a:srgbClr val="FF0000"/>
              </a:solidFill>
              <a:cs typeface="B Mitra" panose="00000400000000000000" pitchFamily="2" charset="-78"/>
            </a:rPr>
            <a:t>متمم شهریه دانشجویان شاهدوایثارگر پردیس البرز در نیمسال دوم سال تحصیلی 99-1398</a:t>
          </a:r>
          <a:endParaRPr lang="en-US" sz="1200" b="1">
            <a:solidFill>
              <a:srgbClr val="FF0000"/>
            </a:solidFill>
            <a:cs typeface="B Mitra" panose="00000400000000000000" pitchFamily="2" charset="-7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142875</xdr:rowOff>
    </xdr:from>
    <xdr:ext cx="5857875" cy="326051"/>
    <xdr:sp macro="" textlink="">
      <xdr:nvSpPr>
        <xdr:cNvPr id="2" name="TextBox 1"/>
        <xdr:cNvSpPr txBox="1"/>
      </xdr:nvSpPr>
      <xdr:spPr>
        <a:xfrm>
          <a:off x="11236537725" y="142875"/>
          <a:ext cx="5857875" cy="326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r>
            <a:rPr lang="fa-IR" sz="1200" b="1">
              <a:solidFill>
                <a:srgbClr val="FF0000"/>
              </a:solidFill>
              <a:cs typeface="B Mitra" panose="00000400000000000000" pitchFamily="2" charset="-78"/>
            </a:rPr>
            <a:t>متمم شهریه دانشجویان شاهدوایثارگر پردیس البرز در نیمسال اول سال تحصیلی 99-1398</a:t>
          </a:r>
          <a:endParaRPr lang="en-US" sz="1200" b="1">
            <a:solidFill>
              <a:srgbClr val="FF0000"/>
            </a:solidFill>
            <a:cs typeface="B Mitra" panose="00000400000000000000" pitchFamily="2" charset="-7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142875</xdr:rowOff>
    </xdr:from>
    <xdr:ext cx="5857875" cy="326051"/>
    <xdr:sp macro="" textlink="">
      <xdr:nvSpPr>
        <xdr:cNvPr id="2" name="TextBox 1"/>
        <xdr:cNvSpPr txBox="1"/>
      </xdr:nvSpPr>
      <xdr:spPr>
        <a:xfrm>
          <a:off x="11236537725" y="142875"/>
          <a:ext cx="5857875" cy="326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r>
            <a:rPr lang="fa-IR" sz="1200" b="1">
              <a:solidFill>
                <a:srgbClr val="FF0000"/>
              </a:solidFill>
              <a:cs typeface="B Mitra" panose="00000400000000000000" pitchFamily="2" charset="-78"/>
            </a:rPr>
            <a:t>متمم شهریه دانشجویان شاهدوایثارگر پردیس البرز در نیمسال دوم سال تحصیلی 98-1397</a:t>
          </a:r>
          <a:endParaRPr lang="en-US" sz="1200" b="1">
            <a:solidFill>
              <a:srgbClr val="FF0000"/>
            </a:solidFill>
            <a:cs typeface="B Mitra" panose="00000400000000000000" pitchFamily="2" charset="-7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142875</xdr:rowOff>
    </xdr:from>
    <xdr:ext cx="5857875" cy="326051"/>
    <xdr:sp macro="" textlink="">
      <xdr:nvSpPr>
        <xdr:cNvPr id="2" name="TextBox 1"/>
        <xdr:cNvSpPr txBox="1"/>
      </xdr:nvSpPr>
      <xdr:spPr>
        <a:xfrm>
          <a:off x="11234727975" y="142875"/>
          <a:ext cx="5857875" cy="326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r>
            <a:rPr lang="fa-IR" sz="1200" b="1">
              <a:solidFill>
                <a:srgbClr val="FF0000"/>
              </a:solidFill>
              <a:cs typeface="B Mitra" panose="00000400000000000000" pitchFamily="2" charset="-78"/>
            </a:rPr>
            <a:t>متمم شهریه دانشجویان شاهدوایثارگر پردیس البرز در نیمسال اول سال تحصیلی 98-1397</a:t>
          </a:r>
          <a:endParaRPr lang="en-US" sz="1200" b="1">
            <a:solidFill>
              <a:srgbClr val="FF0000"/>
            </a:solidFill>
            <a:cs typeface="B Mitra" panose="00000400000000000000" pitchFamily="2" charset="-7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I38"/>
  <sheetViews>
    <sheetView rightToLeft="1" tabSelected="1" topLeftCell="N1" workbookViewId="0">
      <selection activeCell="S14" sqref="S14"/>
    </sheetView>
  </sheetViews>
  <sheetFormatPr defaultColWidth="12.375" defaultRowHeight="23.25" customHeight="1"/>
  <cols>
    <col min="1" max="1" width="6.375" style="68" customWidth="1"/>
    <col min="2" max="2" width="12.125" style="68" customWidth="1"/>
    <col min="3" max="3" width="9.125" style="68" customWidth="1"/>
    <col min="4" max="7" width="12.375" style="68"/>
    <col min="8" max="8" width="8.5" style="68" customWidth="1"/>
    <col min="9" max="9" width="12.375" style="69"/>
    <col min="10" max="10" width="15.5" style="68" customWidth="1"/>
    <col min="11" max="11" width="16.75" style="68" customWidth="1"/>
    <col min="12" max="12" width="10.875" style="89" customWidth="1"/>
    <col min="13" max="13" width="12.375" style="68"/>
    <col min="14" max="14" width="8.125" style="89" customWidth="1"/>
    <col min="15" max="22" width="12.375" style="68"/>
    <col min="23" max="23" width="17.375" style="68" customWidth="1"/>
    <col min="24" max="24" width="19" style="68" customWidth="1"/>
    <col min="25" max="25" width="14.375" style="89" customWidth="1"/>
    <col min="26" max="27" width="12.375" style="68"/>
    <col min="28" max="28" width="17.625" style="68" customWidth="1"/>
    <col min="29" max="29" width="12.375" style="68"/>
    <col min="30" max="30" width="49.5" style="66" customWidth="1"/>
    <col min="31" max="16384" width="12.375" style="66"/>
  </cols>
  <sheetData>
    <row r="3" spans="1:35" s="51" customFormat="1" ht="33.75" customHeight="1">
      <c r="A3" s="42" t="s">
        <v>0</v>
      </c>
      <c r="B3" s="48" t="s">
        <v>1</v>
      </c>
      <c r="C3" s="42" t="s">
        <v>2</v>
      </c>
      <c r="D3" s="42" t="s">
        <v>3</v>
      </c>
      <c r="E3" s="42" t="s">
        <v>4</v>
      </c>
      <c r="F3" s="48" t="s">
        <v>5</v>
      </c>
      <c r="G3" s="42" t="s">
        <v>6</v>
      </c>
      <c r="H3" s="75" t="s">
        <v>8</v>
      </c>
      <c r="I3" s="70" t="s">
        <v>9</v>
      </c>
      <c r="J3" s="42" t="s">
        <v>10</v>
      </c>
      <c r="K3" s="42" t="s">
        <v>11</v>
      </c>
      <c r="L3" s="75" t="s">
        <v>12</v>
      </c>
      <c r="M3" s="42" t="s">
        <v>18</v>
      </c>
      <c r="N3" s="75" t="s">
        <v>13</v>
      </c>
      <c r="O3" s="49" t="s">
        <v>14</v>
      </c>
      <c r="P3" s="42" t="s">
        <v>7</v>
      </c>
      <c r="Q3" s="42" t="s">
        <v>138</v>
      </c>
      <c r="R3" s="42" t="s">
        <v>15</v>
      </c>
      <c r="S3" s="42" t="s">
        <v>16</v>
      </c>
      <c r="T3" s="42" t="s">
        <v>17</v>
      </c>
      <c r="U3" s="42" t="s">
        <v>19</v>
      </c>
      <c r="V3" s="42" t="s">
        <v>20</v>
      </c>
      <c r="W3" s="42" t="s">
        <v>166</v>
      </c>
      <c r="X3" s="77" t="s">
        <v>25</v>
      </c>
      <c r="Y3" s="94" t="s">
        <v>21</v>
      </c>
      <c r="Z3" s="50" t="s">
        <v>172</v>
      </c>
      <c r="AA3" s="50" t="s">
        <v>139</v>
      </c>
      <c r="AB3" s="42" t="s">
        <v>26</v>
      </c>
      <c r="AC3" s="42" t="s">
        <v>167</v>
      </c>
      <c r="AD3" s="42" t="s">
        <v>173</v>
      </c>
    </row>
    <row r="4" spans="1:35" s="64" customFormat="1" ht="23.25" customHeight="1">
      <c r="A4" s="52" t="s">
        <v>27</v>
      </c>
      <c r="B4" s="52" t="s">
        <v>73</v>
      </c>
      <c r="C4" s="52" t="s">
        <v>36</v>
      </c>
      <c r="D4" s="52" t="s">
        <v>74</v>
      </c>
      <c r="E4" s="52" t="s">
        <v>75</v>
      </c>
      <c r="F4" s="52" t="s">
        <v>73</v>
      </c>
      <c r="G4" s="52" t="s">
        <v>76</v>
      </c>
      <c r="H4" s="52" t="s">
        <v>27</v>
      </c>
      <c r="I4" s="71" t="s">
        <v>77</v>
      </c>
      <c r="J4" s="52" t="s">
        <v>38</v>
      </c>
      <c r="K4" s="52" t="s">
        <v>31</v>
      </c>
      <c r="L4" s="90" t="s">
        <v>32</v>
      </c>
      <c r="M4" s="52" t="s">
        <v>34</v>
      </c>
      <c r="N4" s="92" t="s">
        <v>58</v>
      </c>
      <c r="O4" s="53">
        <v>17.059999999999999</v>
      </c>
      <c r="P4" s="54">
        <v>401</v>
      </c>
      <c r="Q4" s="53">
        <v>401</v>
      </c>
      <c r="R4" s="53">
        <v>5</v>
      </c>
      <c r="S4" s="53">
        <v>4</v>
      </c>
      <c r="T4" s="53"/>
      <c r="U4" s="53">
        <v>60981020</v>
      </c>
      <c r="V4" s="53">
        <v>50139939</v>
      </c>
      <c r="W4" s="53">
        <v>111120959</v>
      </c>
      <c r="X4" s="53">
        <v>61963000</v>
      </c>
      <c r="Y4" s="92">
        <v>35613000</v>
      </c>
      <c r="Z4" s="55">
        <v>26350000</v>
      </c>
      <c r="AA4" s="55">
        <v>61963000</v>
      </c>
      <c r="AB4" s="53">
        <v>49157959</v>
      </c>
      <c r="AC4" s="53" t="s">
        <v>171</v>
      </c>
      <c r="AD4" s="63"/>
    </row>
    <row r="5" spans="1:35" s="64" customFormat="1" ht="23.25" customHeight="1">
      <c r="A5" s="52" t="s">
        <v>35</v>
      </c>
      <c r="B5" s="52" t="s">
        <v>104</v>
      </c>
      <c r="C5" s="52" t="s">
        <v>86</v>
      </c>
      <c r="D5" s="52" t="s">
        <v>105</v>
      </c>
      <c r="E5" s="52" t="s">
        <v>106</v>
      </c>
      <c r="F5" s="52" t="s">
        <v>104</v>
      </c>
      <c r="G5" s="52" t="s">
        <v>107</v>
      </c>
      <c r="H5" s="52" t="s">
        <v>40</v>
      </c>
      <c r="I5" s="71" t="s">
        <v>108</v>
      </c>
      <c r="J5" s="52" t="s">
        <v>30</v>
      </c>
      <c r="K5" s="52" t="s">
        <v>31</v>
      </c>
      <c r="L5" s="90" t="s">
        <v>32</v>
      </c>
      <c r="M5" s="52" t="s">
        <v>34</v>
      </c>
      <c r="N5" s="92"/>
      <c r="O5" s="53"/>
      <c r="P5" s="54">
        <v>991</v>
      </c>
      <c r="Q5" s="53">
        <v>401</v>
      </c>
      <c r="R5" s="53"/>
      <c r="S5" s="53"/>
      <c r="T5" s="53"/>
      <c r="U5" s="53">
        <v>123623382</v>
      </c>
      <c r="V5" s="53">
        <v>0</v>
      </c>
      <c r="W5" s="53">
        <v>123623382</v>
      </c>
      <c r="X5" s="53">
        <v>73044647</v>
      </c>
      <c r="Y5" s="92">
        <v>73044647</v>
      </c>
      <c r="Z5" s="55">
        <v>0</v>
      </c>
      <c r="AA5" s="55">
        <v>73044647</v>
      </c>
      <c r="AB5" s="53">
        <v>50578735</v>
      </c>
      <c r="AC5" s="53" t="s">
        <v>171</v>
      </c>
      <c r="AD5" s="63"/>
    </row>
    <row r="6" spans="1:35" s="64" customFormat="1" ht="23.25" customHeight="1">
      <c r="A6" s="52" t="s">
        <v>40</v>
      </c>
      <c r="B6" s="65" t="s">
        <v>182</v>
      </c>
      <c r="C6" s="65" t="s">
        <v>36</v>
      </c>
      <c r="D6" s="65" t="s">
        <v>183</v>
      </c>
      <c r="E6" s="65" t="s">
        <v>184</v>
      </c>
      <c r="F6" s="65" t="s">
        <v>182</v>
      </c>
      <c r="G6" s="65" t="s">
        <v>185</v>
      </c>
      <c r="H6" s="65" t="s">
        <v>27</v>
      </c>
      <c r="I6" s="72" t="s">
        <v>37</v>
      </c>
      <c r="J6" s="65" t="s">
        <v>38</v>
      </c>
      <c r="K6" s="65" t="s">
        <v>31</v>
      </c>
      <c r="L6" s="91" t="s">
        <v>32</v>
      </c>
      <c r="M6" s="65" t="s">
        <v>34</v>
      </c>
      <c r="N6" s="91" t="s">
        <v>39</v>
      </c>
      <c r="O6" s="65" t="s">
        <v>186</v>
      </c>
      <c r="P6" s="65" t="s">
        <v>178</v>
      </c>
      <c r="Q6" s="65"/>
      <c r="R6" s="43">
        <v>10</v>
      </c>
      <c r="S6" s="43"/>
      <c r="T6" s="43"/>
      <c r="U6" s="44">
        <v>49688238</v>
      </c>
      <c r="V6" s="44">
        <v>49688230</v>
      </c>
      <c r="W6" s="44">
        <f>V6+U6</f>
        <v>99376468</v>
      </c>
      <c r="X6" s="43">
        <v>0</v>
      </c>
      <c r="Y6" s="45"/>
      <c r="Z6" s="43"/>
      <c r="AA6" s="43"/>
      <c r="AB6" s="44">
        <f>W6</f>
        <v>99376468</v>
      </c>
      <c r="AC6" s="44" t="s">
        <v>180</v>
      </c>
      <c r="AD6" s="43" t="s">
        <v>187</v>
      </c>
      <c r="AE6" s="66"/>
      <c r="AF6" s="66"/>
      <c r="AG6" s="66"/>
      <c r="AH6" s="66"/>
      <c r="AI6" s="66"/>
    </row>
    <row r="7" spans="1:35" s="64" customFormat="1" ht="23.25" customHeight="1">
      <c r="A7" s="52" t="s">
        <v>42</v>
      </c>
      <c r="B7" s="65" t="s">
        <v>209</v>
      </c>
      <c r="C7" s="65" t="s">
        <v>176</v>
      </c>
      <c r="D7" s="65" t="s">
        <v>210</v>
      </c>
      <c r="E7" s="65" t="s">
        <v>211</v>
      </c>
      <c r="F7" s="65" t="s">
        <v>212</v>
      </c>
      <c r="G7" s="65" t="s">
        <v>213</v>
      </c>
      <c r="H7" s="65" t="s">
        <v>27</v>
      </c>
      <c r="I7" s="72" t="s">
        <v>214</v>
      </c>
      <c r="J7" s="65" t="s">
        <v>30</v>
      </c>
      <c r="K7" s="65" t="s">
        <v>31</v>
      </c>
      <c r="L7" s="91" t="s">
        <v>32</v>
      </c>
      <c r="M7" s="65" t="s">
        <v>34</v>
      </c>
      <c r="N7" s="91" t="s">
        <v>58</v>
      </c>
      <c r="O7" s="65" t="s">
        <v>215</v>
      </c>
      <c r="P7" s="65" t="s">
        <v>178</v>
      </c>
      <c r="Q7" s="65"/>
      <c r="R7" s="43">
        <v>9</v>
      </c>
      <c r="S7" s="43"/>
      <c r="T7" s="43"/>
      <c r="U7" s="44">
        <v>193221256</v>
      </c>
      <c r="V7" s="44">
        <v>0</v>
      </c>
      <c r="W7" s="44">
        <f>V7+U7</f>
        <v>193221256</v>
      </c>
      <c r="X7" s="43">
        <v>0</v>
      </c>
      <c r="Y7" s="45"/>
      <c r="Z7" s="43"/>
      <c r="AA7" s="43"/>
      <c r="AB7" s="44">
        <f>W7</f>
        <v>193221256</v>
      </c>
      <c r="AC7" s="44" t="s">
        <v>180</v>
      </c>
      <c r="AD7" s="43" t="s">
        <v>216</v>
      </c>
      <c r="AE7" s="66"/>
      <c r="AF7" s="66"/>
      <c r="AG7" s="66"/>
      <c r="AH7" s="66"/>
      <c r="AI7" s="66"/>
    </row>
    <row r="8" spans="1:35" s="64" customFormat="1" ht="23.25" customHeight="1">
      <c r="A8" s="52" t="s">
        <v>168</v>
      </c>
      <c r="B8" s="52" t="s">
        <v>61</v>
      </c>
      <c r="C8" s="52" t="s">
        <v>62</v>
      </c>
      <c r="D8" s="52" t="s">
        <v>63</v>
      </c>
      <c r="E8" s="52" t="s">
        <v>47</v>
      </c>
      <c r="F8" s="52" t="s">
        <v>64</v>
      </c>
      <c r="G8" s="52" t="s">
        <v>65</v>
      </c>
      <c r="H8" s="52" t="s">
        <v>27</v>
      </c>
      <c r="I8" s="71" t="s">
        <v>66</v>
      </c>
      <c r="J8" s="52" t="s">
        <v>30</v>
      </c>
      <c r="K8" s="52" t="s">
        <v>54</v>
      </c>
      <c r="L8" s="90" t="s">
        <v>32</v>
      </c>
      <c r="M8" s="52" t="s">
        <v>34</v>
      </c>
      <c r="N8" s="92" t="s">
        <v>33</v>
      </c>
      <c r="O8" s="53">
        <v>18.920000000000002</v>
      </c>
      <c r="P8" s="54">
        <v>401</v>
      </c>
      <c r="Q8" s="53">
        <v>401</v>
      </c>
      <c r="R8" s="53">
        <v>6</v>
      </c>
      <c r="S8" s="53"/>
      <c r="T8" s="53"/>
      <c r="U8" s="53">
        <v>158090119</v>
      </c>
      <c r="V8" s="53">
        <v>0</v>
      </c>
      <c r="W8" s="53">
        <v>158090119</v>
      </c>
      <c r="X8" s="53">
        <v>158090119</v>
      </c>
      <c r="Y8" s="92">
        <v>113897000</v>
      </c>
      <c r="Z8" s="55">
        <v>50460000</v>
      </c>
      <c r="AA8" s="55">
        <v>158090119</v>
      </c>
      <c r="AB8" s="53">
        <v>0</v>
      </c>
      <c r="AC8" s="53" t="s">
        <v>171</v>
      </c>
      <c r="AD8" s="63"/>
    </row>
    <row r="9" spans="1:35" s="64" customFormat="1" ht="23.25" customHeight="1">
      <c r="A9" s="52" t="s">
        <v>33</v>
      </c>
      <c r="B9" s="65" t="s">
        <v>270</v>
      </c>
      <c r="C9" s="65" t="s">
        <v>106</v>
      </c>
      <c r="D9" s="65" t="s">
        <v>271</v>
      </c>
      <c r="E9" s="65" t="s">
        <v>272</v>
      </c>
      <c r="F9" s="65" t="s">
        <v>273</v>
      </c>
      <c r="G9" s="65" t="s">
        <v>274</v>
      </c>
      <c r="H9" s="65" t="s">
        <v>40</v>
      </c>
      <c r="I9" s="72" t="s">
        <v>275</v>
      </c>
      <c r="J9" s="65" t="s">
        <v>38</v>
      </c>
      <c r="K9" s="65" t="s">
        <v>56</v>
      </c>
      <c r="L9" s="91" t="s">
        <v>32</v>
      </c>
      <c r="M9" s="65" t="s">
        <v>34</v>
      </c>
      <c r="N9" s="91" t="s">
        <v>58</v>
      </c>
      <c r="O9" s="65" t="s">
        <v>276</v>
      </c>
      <c r="P9" s="65" t="s">
        <v>259</v>
      </c>
      <c r="Q9" s="65"/>
      <c r="R9" s="43">
        <v>9</v>
      </c>
      <c r="S9" s="43"/>
      <c r="T9" s="43"/>
      <c r="U9" s="44">
        <v>46908477</v>
      </c>
      <c r="V9" s="44">
        <v>34399548</v>
      </c>
      <c r="W9" s="44">
        <f>V9+U9</f>
        <v>81308025</v>
      </c>
      <c r="X9" s="43">
        <v>0</v>
      </c>
      <c r="Y9" s="45"/>
      <c r="Z9" s="43"/>
      <c r="AA9" s="43"/>
      <c r="AB9" s="44">
        <f>W9</f>
        <v>81308025</v>
      </c>
      <c r="AC9" s="44" t="s">
        <v>180</v>
      </c>
      <c r="AD9" s="43" t="s">
        <v>277</v>
      </c>
      <c r="AE9" s="66"/>
      <c r="AF9" s="66"/>
      <c r="AG9" s="66"/>
      <c r="AH9" s="66"/>
      <c r="AI9" s="66"/>
    </row>
    <row r="10" spans="1:35" s="64" customFormat="1" ht="23.25" customHeight="1">
      <c r="A10" s="52" t="s">
        <v>169</v>
      </c>
      <c r="B10" s="65" t="s">
        <v>229</v>
      </c>
      <c r="C10" s="65" t="s">
        <v>195</v>
      </c>
      <c r="D10" s="65" t="s">
        <v>230</v>
      </c>
      <c r="E10" s="65" t="s">
        <v>47</v>
      </c>
      <c r="F10" s="65" t="s">
        <v>229</v>
      </c>
      <c r="G10" s="65" t="s">
        <v>231</v>
      </c>
      <c r="H10" s="65" t="s">
        <v>27</v>
      </c>
      <c r="I10" s="72" t="s">
        <v>232</v>
      </c>
      <c r="J10" s="65" t="s">
        <v>38</v>
      </c>
      <c r="K10" s="65" t="s">
        <v>31</v>
      </c>
      <c r="L10" s="91" t="s">
        <v>27</v>
      </c>
      <c r="M10" s="65" t="s">
        <v>207</v>
      </c>
      <c r="N10" s="91" t="s">
        <v>55</v>
      </c>
      <c r="O10" s="65" t="s">
        <v>233</v>
      </c>
      <c r="P10" s="65" t="s">
        <v>178</v>
      </c>
      <c r="Q10" s="65"/>
      <c r="R10" s="43">
        <v>12</v>
      </c>
      <c r="S10" s="43"/>
      <c r="T10" s="43"/>
      <c r="U10" s="44">
        <v>60981020</v>
      </c>
      <c r="V10" s="44">
        <v>59625876</v>
      </c>
      <c r="W10" s="44">
        <f>V10+U10</f>
        <v>120606896</v>
      </c>
      <c r="X10" s="43">
        <v>0</v>
      </c>
      <c r="Y10" s="45"/>
      <c r="Z10" s="43"/>
      <c r="AA10" s="43"/>
      <c r="AB10" s="44">
        <f>W10</f>
        <v>120606896</v>
      </c>
      <c r="AC10" s="44" t="s">
        <v>180</v>
      </c>
      <c r="AD10" s="47" t="s">
        <v>319</v>
      </c>
      <c r="AE10" s="66"/>
      <c r="AF10" s="66"/>
      <c r="AG10" s="66"/>
      <c r="AH10" s="66"/>
      <c r="AI10" s="66"/>
    </row>
    <row r="11" spans="1:35" s="64" customFormat="1" ht="23.25" customHeight="1">
      <c r="A11" s="52" t="s">
        <v>57</v>
      </c>
      <c r="B11" s="65" t="s">
        <v>223</v>
      </c>
      <c r="C11" s="65" t="s">
        <v>36</v>
      </c>
      <c r="D11" s="65" t="s">
        <v>224</v>
      </c>
      <c r="E11" s="65" t="s">
        <v>60</v>
      </c>
      <c r="F11" s="65" t="s">
        <v>223</v>
      </c>
      <c r="G11" s="65" t="s">
        <v>225</v>
      </c>
      <c r="H11" s="65" t="s">
        <v>27</v>
      </c>
      <c r="I11" s="72" t="s">
        <v>226</v>
      </c>
      <c r="J11" s="65" t="s">
        <v>30</v>
      </c>
      <c r="K11" s="65" t="s">
        <v>31</v>
      </c>
      <c r="L11" s="91" t="s">
        <v>32</v>
      </c>
      <c r="M11" s="65" t="s">
        <v>34</v>
      </c>
      <c r="N11" s="91" t="s">
        <v>33</v>
      </c>
      <c r="O11" s="65" t="s">
        <v>227</v>
      </c>
      <c r="P11" s="65" t="s">
        <v>178</v>
      </c>
      <c r="Q11" s="65"/>
      <c r="R11" s="43">
        <v>6</v>
      </c>
      <c r="S11" s="43"/>
      <c r="T11" s="43"/>
      <c r="U11" s="44">
        <v>158090119</v>
      </c>
      <c r="V11" s="44">
        <v>0</v>
      </c>
      <c r="W11" s="44">
        <f>V11+U11</f>
        <v>158090119</v>
      </c>
      <c r="X11" s="43">
        <v>0</v>
      </c>
      <c r="Y11" s="45"/>
      <c r="Z11" s="43"/>
      <c r="AA11" s="43"/>
      <c r="AB11" s="44">
        <f>W11</f>
        <v>158090119</v>
      </c>
      <c r="AC11" s="44" t="s">
        <v>180</v>
      </c>
      <c r="AD11" s="43" t="s">
        <v>228</v>
      </c>
      <c r="AE11" s="66"/>
      <c r="AF11" s="66"/>
      <c r="AG11" s="66"/>
      <c r="AH11" s="66"/>
      <c r="AI11" s="66"/>
    </row>
    <row r="12" spans="1:35" s="64" customFormat="1" ht="23.25" customHeight="1">
      <c r="A12" s="52" t="s">
        <v>58</v>
      </c>
      <c r="B12" s="52" t="s">
        <v>113</v>
      </c>
      <c r="C12" s="52" t="s">
        <v>114</v>
      </c>
      <c r="D12" s="52" t="s">
        <v>115</v>
      </c>
      <c r="E12" s="52" t="s">
        <v>86</v>
      </c>
      <c r="F12" s="52" t="s">
        <v>116</v>
      </c>
      <c r="G12" s="52" t="s">
        <v>117</v>
      </c>
      <c r="H12" s="52" t="s">
        <v>40</v>
      </c>
      <c r="I12" s="71" t="s">
        <v>118</v>
      </c>
      <c r="J12" s="52" t="s">
        <v>38</v>
      </c>
      <c r="K12" s="52" t="s">
        <v>54</v>
      </c>
      <c r="L12" s="90" t="s">
        <v>32</v>
      </c>
      <c r="M12" s="52" t="s">
        <v>34</v>
      </c>
      <c r="N12" s="92" t="s">
        <v>55</v>
      </c>
      <c r="O12" s="53">
        <v>16.690000000000001</v>
      </c>
      <c r="P12" s="54">
        <v>991</v>
      </c>
      <c r="Q12" s="53">
        <v>401</v>
      </c>
      <c r="R12" s="53">
        <v>8</v>
      </c>
      <c r="S12" s="53"/>
      <c r="T12" s="53"/>
      <c r="U12" s="53">
        <v>38221722</v>
      </c>
      <c r="V12" s="53">
        <v>68799096</v>
      </c>
      <c r="W12" s="53">
        <v>107020818</v>
      </c>
      <c r="X12" s="53">
        <v>46002215</v>
      </c>
      <c r="Y12" s="92">
        <v>27842215</v>
      </c>
      <c r="Z12" s="55">
        <v>18160000</v>
      </c>
      <c r="AA12" s="55">
        <v>46002215</v>
      </c>
      <c r="AB12" s="53">
        <v>61018603</v>
      </c>
      <c r="AC12" s="53" t="s">
        <v>171</v>
      </c>
      <c r="AD12" s="63"/>
    </row>
    <row r="13" spans="1:35" s="64" customFormat="1" ht="23.25" customHeight="1">
      <c r="A13" s="52" t="s">
        <v>39</v>
      </c>
      <c r="B13" s="65" t="s">
        <v>188</v>
      </c>
      <c r="C13" s="65" t="s">
        <v>189</v>
      </c>
      <c r="D13" s="65" t="s">
        <v>190</v>
      </c>
      <c r="E13" s="65" t="s">
        <v>191</v>
      </c>
      <c r="F13" s="65" t="s">
        <v>188</v>
      </c>
      <c r="G13" s="65" t="s">
        <v>192</v>
      </c>
      <c r="H13" s="65" t="s">
        <v>27</v>
      </c>
      <c r="I13" s="72" t="s">
        <v>37</v>
      </c>
      <c r="J13" s="65" t="s">
        <v>38</v>
      </c>
      <c r="K13" s="65" t="s">
        <v>31</v>
      </c>
      <c r="L13" s="91" t="s">
        <v>32</v>
      </c>
      <c r="M13" s="65" t="s">
        <v>34</v>
      </c>
      <c r="N13" s="91" t="s">
        <v>39</v>
      </c>
      <c r="O13" s="65" t="s">
        <v>41</v>
      </c>
      <c r="P13" s="65" t="s">
        <v>178</v>
      </c>
      <c r="Q13" s="65"/>
      <c r="R13" s="43">
        <v>10</v>
      </c>
      <c r="S13" s="43"/>
      <c r="T13" s="43"/>
      <c r="U13" s="44">
        <v>49688238</v>
      </c>
      <c r="V13" s="44">
        <v>49688230</v>
      </c>
      <c r="W13" s="44">
        <f>V13+U13</f>
        <v>99376468</v>
      </c>
      <c r="X13" s="43">
        <v>0</v>
      </c>
      <c r="Y13" s="45"/>
      <c r="Z13" s="43"/>
      <c r="AA13" s="43"/>
      <c r="AB13" s="44">
        <f>W13</f>
        <v>99376468</v>
      </c>
      <c r="AC13" s="44" t="s">
        <v>180</v>
      </c>
      <c r="AD13" s="43" t="s">
        <v>193</v>
      </c>
      <c r="AE13" s="66"/>
      <c r="AF13" s="66"/>
      <c r="AG13" s="66"/>
      <c r="AH13" s="66"/>
      <c r="AI13" s="66"/>
    </row>
    <row r="14" spans="1:35" s="64" customFormat="1" ht="23.25" customHeight="1">
      <c r="A14" s="52" t="s">
        <v>59</v>
      </c>
      <c r="B14" s="65" t="s">
        <v>234</v>
      </c>
      <c r="C14" s="65" t="s">
        <v>235</v>
      </c>
      <c r="D14" s="65" t="s">
        <v>236</v>
      </c>
      <c r="E14" s="65" t="s">
        <v>237</v>
      </c>
      <c r="F14" s="65" t="s">
        <v>234</v>
      </c>
      <c r="G14" s="65" t="s">
        <v>238</v>
      </c>
      <c r="H14" s="65" t="s">
        <v>27</v>
      </c>
      <c r="I14" s="72" t="s">
        <v>220</v>
      </c>
      <c r="J14" s="65" t="s">
        <v>38</v>
      </c>
      <c r="K14" s="65" t="s">
        <v>31</v>
      </c>
      <c r="L14" s="91" t="s">
        <v>32</v>
      </c>
      <c r="M14" s="65" t="s">
        <v>34</v>
      </c>
      <c r="N14" s="91" t="s">
        <v>59</v>
      </c>
      <c r="O14" s="65" t="s">
        <v>239</v>
      </c>
      <c r="P14" s="65" t="s">
        <v>178</v>
      </c>
      <c r="Q14" s="65"/>
      <c r="R14" s="43">
        <v>11</v>
      </c>
      <c r="S14" s="43"/>
      <c r="T14" s="43"/>
      <c r="U14" s="44">
        <v>49688238</v>
      </c>
      <c r="V14" s="44">
        <v>43364273</v>
      </c>
      <c r="W14" s="44">
        <f>V14+U14</f>
        <v>93052511</v>
      </c>
      <c r="X14" s="43">
        <v>0</v>
      </c>
      <c r="Y14" s="45"/>
      <c r="Z14" s="43"/>
      <c r="AA14" s="43"/>
      <c r="AB14" s="44">
        <f>W14</f>
        <v>93052511</v>
      </c>
      <c r="AC14" s="44" t="s">
        <v>180</v>
      </c>
      <c r="AD14" s="45" t="s">
        <v>314</v>
      </c>
      <c r="AE14" s="66"/>
      <c r="AF14" s="66"/>
      <c r="AG14" s="66"/>
      <c r="AH14" s="66"/>
      <c r="AI14" s="66"/>
    </row>
    <row r="15" spans="1:35" s="64" customFormat="1" ht="23.25" customHeight="1">
      <c r="A15" s="52" t="s">
        <v>55</v>
      </c>
      <c r="B15" s="65" t="s">
        <v>279</v>
      </c>
      <c r="C15" s="65" t="s">
        <v>280</v>
      </c>
      <c r="D15" s="65" t="s">
        <v>281</v>
      </c>
      <c r="E15" s="65" t="s">
        <v>237</v>
      </c>
      <c r="F15" s="65" t="s">
        <v>279</v>
      </c>
      <c r="G15" s="65" t="s">
        <v>282</v>
      </c>
      <c r="H15" s="65" t="s">
        <v>40</v>
      </c>
      <c r="I15" s="72" t="s">
        <v>283</v>
      </c>
      <c r="J15" s="65" t="s">
        <v>38</v>
      </c>
      <c r="K15" s="65" t="s">
        <v>31</v>
      </c>
      <c r="L15" s="91" t="s">
        <v>32</v>
      </c>
      <c r="M15" s="65" t="s">
        <v>34</v>
      </c>
      <c r="N15" s="91" t="s">
        <v>57</v>
      </c>
      <c r="O15" s="65" t="s">
        <v>284</v>
      </c>
      <c r="P15" s="65" t="s">
        <v>259</v>
      </c>
      <c r="Q15" s="65"/>
      <c r="R15" s="43">
        <v>8</v>
      </c>
      <c r="S15" s="43"/>
      <c r="T15" s="43"/>
      <c r="U15" s="44">
        <v>38221722</v>
      </c>
      <c r="V15" s="44">
        <v>30577376</v>
      </c>
      <c r="W15" s="44">
        <f>V15+U15</f>
        <v>68799098</v>
      </c>
      <c r="X15" s="43">
        <v>0</v>
      </c>
      <c r="Y15" s="45"/>
      <c r="Z15" s="43"/>
      <c r="AA15" s="43"/>
      <c r="AB15" s="44">
        <f>W15</f>
        <v>68799098</v>
      </c>
      <c r="AC15" s="44" t="s">
        <v>180</v>
      </c>
      <c r="AD15" s="45" t="s">
        <v>317</v>
      </c>
      <c r="AE15" s="66"/>
      <c r="AF15" s="66"/>
      <c r="AG15" s="66"/>
      <c r="AH15" s="66"/>
      <c r="AI15" s="66"/>
    </row>
    <row r="16" spans="1:35" s="64" customFormat="1" ht="23.25" customHeight="1">
      <c r="A16" s="52" t="s">
        <v>170</v>
      </c>
      <c r="B16" s="52" t="s">
        <v>43</v>
      </c>
      <c r="C16" s="52" t="s">
        <v>28</v>
      </c>
      <c r="D16" s="52" t="s">
        <v>44</v>
      </c>
      <c r="E16" s="52" t="s">
        <v>45</v>
      </c>
      <c r="F16" s="52" t="s">
        <v>43</v>
      </c>
      <c r="G16" s="52" t="s">
        <v>46</v>
      </c>
      <c r="H16" s="52" t="s">
        <v>27</v>
      </c>
      <c r="I16" s="71" t="s">
        <v>37</v>
      </c>
      <c r="J16" s="52" t="s">
        <v>38</v>
      </c>
      <c r="K16" s="52" t="s">
        <v>31</v>
      </c>
      <c r="L16" s="90" t="s">
        <v>32</v>
      </c>
      <c r="M16" s="52" t="s">
        <v>34</v>
      </c>
      <c r="N16" s="92" t="s">
        <v>39</v>
      </c>
      <c r="O16" s="53">
        <v>15.05</v>
      </c>
      <c r="P16" s="54">
        <v>401</v>
      </c>
      <c r="Q16" s="53">
        <v>401</v>
      </c>
      <c r="R16" s="53">
        <v>10</v>
      </c>
      <c r="S16" s="53"/>
      <c r="T16" s="53"/>
      <c r="U16" s="53">
        <v>49688238</v>
      </c>
      <c r="V16" s="53">
        <v>49688230</v>
      </c>
      <c r="W16" s="53">
        <v>99376468</v>
      </c>
      <c r="X16" s="53">
        <v>58313000</v>
      </c>
      <c r="Y16" s="92">
        <v>35613000</v>
      </c>
      <c r="Z16" s="55">
        <v>22700000</v>
      </c>
      <c r="AA16" s="55">
        <v>58313000</v>
      </c>
      <c r="AB16" s="53">
        <v>41063468</v>
      </c>
      <c r="AC16" s="53" t="s">
        <v>171</v>
      </c>
      <c r="AD16" s="63"/>
    </row>
    <row r="17" spans="1:35" s="64" customFormat="1" ht="23.25" customHeight="1">
      <c r="A17" s="52" t="s">
        <v>72</v>
      </c>
      <c r="B17" s="65" t="s">
        <v>174</v>
      </c>
      <c r="C17" s="65" t="s">
        <v>28</v>
      </c>
      <c r="D17" s="65" t="s">
        <v>175</v>
      </c>
      <c r="E17" s="65" t="s">
        <v>176</v>
      </c>
      <c r="F17" s="65" t="s">
        <v>174</v>
      </c>
      <c r="G17" s="65" t="s">
        <v>177</v>
      </c>
      <c r="H17" s="65" t="s">
        <v>27</v>
      </c>
      <c r="I17" s="72" t="s">
        <v>29</v>
      </c>
      <c r="J17" s="65" t="s">
        <v>30</v>
      </c>
      <c r="K17" s="65" t="s">
        <v>31</v>
      </c>
      <c r="L17" s="91" t="s">
        <v>32</v>
      </c>
      <c r="M17" s="65" t="s">
        <v>34</v>
      </c>
      <c r="N17" s="91" t="s">
        <v>33</v>
      </c>
      <c r="O17" s="65" t="s">
        <v>179</v>
      </c>
      <c r="P17" s="65" t="s">
        <v>178</v>
      </c>
      <c r="Q17" s="65"/>
      <c r="R17" s="43">
        <v>6</v>
      </c>
      <c r="S17" s="43"/>
      <c r="T17" s="43"/>
      <c r="U17" s="44">
        <v>158090119</v>
      </c>
      <c r="V17" s="44">
        <v>0</v>
      </c>
      <c r="W17" s="44">
        <f>V17+U17</f>
        <v>158090119</v>
      </c>
      <c r="X17" s="43">
        <v>0</v>
      </c>
      <c r="Y17" s="45"/>
      <c r="Z17" s="43"/>
      <c r="AA17" s="43"/>
      <c r="AB17" s="44">
        <f>W17</f>
        <v>158090119</v>
      </c>
      <c r="AC17" s="44" t="s">
        <v>180</v>
      </c>
      <c r="AD17" s="43" t="s">
        <v>181</v>
      </c>
      <c r="AE17" s="66"/>
      <c r="AF17" s="66"/>
      <c r="AG17" s="66"/>
      <c r="AH17" s="66"/>
      <c r="AI17" s="66"/>
    </row>
    <row r="18" spans="1:35" s="64" customFormat="1" ht="23.25" customHeight="1">
      <c r="A18" s="52" t="s">
        <v>41</v>
      </c>
      <c r="B18" s="52" t="s">
        <v>109</v>
      </c>
      <c r="C18" s="52" t="s">
        <v>110</v>
      </c>
      <c r="D18" s="52" t="s">
        <v>111</v>
      </c>
      <c r="E18" s="52" t="s">
        <v>60</v>
      </c>
      <c r="F18" s="52" t="s">
        <v>109</v>
      </c>
      <c r="G18" s="52" t="s">
        <v>112</v>
      </c>
      <c r="H18" s="52" t="s">
        <v>40</v>
      </c>
      <c r="I18" s="71" t="s">
        <v>66</v>
      </c>
      <c r="J18" s="52" t="s">
        <v>30</v>
      </c>
      <c r="K18" s="52" t="s">
        <v>103</v>
      </c>
      <c r="L18" s="90" t="s">
        <v>32</v>
      </c>
      <c r="M18" s="52" t="s">
        <v>34</v>
      </c>
      <c r="N18" s="92" t="s">
        <v>33</v>
      </c>
      <c r="O18" s="53">
        <v>17.920000000000002</v>
      </c>
      <c r="P18" s="54">
        <v>991</v>
      </c>
      <c r="Q18" s="53">
        <v>401</v>
      </c>
      <c r="R18" s="53">
        <v>6</v>
      </c>
      <c r="S18" s="53"/>
      <c r="T18" s="53"/>
      <c r="U18" s="53">
        <v>123623382</v>
      </c>
      <c r="V18" s="53">
        <v>0</v>
      </c>
      <c r="W18" s="53">
        <v>123623382</v>
      </c>
      <c r="X18" s="53">
        <v>123504647</v>
      </c>
      <c r="Y18" s="92">
        <v>73044647</v>
      </c>
      <c r="Z18" s="55">
        <v>50460000</v>
      </c>
      <c r="AA18" s="55">
        <v>123504647</v>
      </c>
      <c r="AB18" s="53">
        <v>118735</v>
      </c>
      <c r="AC18" s="53" t="s">
        <v>171</v>
      </c>
      <c r="AD18" s="63"/>
    </row>
    <row r="19" spans="1:35" ht="23.25" customHeight="1">
      <c r="A19" s="52" t="s">
        <v>269</v>
      </c>
      <c r="B19" s="52" t="s">
        <v>125</v>
      </c>
      <c r="C19" s="52" t="s">
        <v>86</v>
      </c>
      <c r="D19" s="52" t="s">
        <v>111</v>
      </c>
      <c r="E19" s="52" t="s">
        <v>126</v>
      </c>
      <c r="F19" s="52" t="s">
        <v>127</v>
      </c>
      <c r="G19" s="52" t="s">
        <v>128</v>
      </c>
      <c r="H19" s="52" t="s">
        <v>40</v>
      </c>
      <c r="I19" s="71" t="s">
        <v>118</v>
      </c>
      <c r="J19" s="52" t="s">
        <v>38</v>
      </c>
      <c r="K19" s="52" t="s">
        <v>31</v>
      </c>
      <c r="L19" s="90" t="s">
        <v>32</v>
      </c>
      <c r="M19" s="52" t="s">
        <v>34</v>
      </c>
      <c r="N19" s="92" t="s">
        <v>55</v>
      </c>
      <c r="O19" s="53">
        <v>17.25</v>
      </c>
      <c r="P19" s="54">
        <v>991</v>
      </c>
      <c r="Q19" s="53">
        <v>401</v>
      </c>
      <c r="R19" s="53">
        <v>8</v>
      </c>
      <c r="S19" s="53"/>
      <c r="T19" s="53"/>
      <c r="U19" s="53">
        <v>38221722</v>
      </c>
      <c r="V19" s="53">
        <v>68799096</v>
      </c>
      <c r="W19" s="53">
        <v>107020818</v>
      </c>
      <c r="X19" s="53">
        <v>46002215</v>
      </c>
      <c r="Y19" s="92">
        <v>27842215</v>
      </c>
      <c r="Z19" s="55">
        <v>18160000</v>
      </c>
      <c r="AA19" s="55">
        <v>46002215</v>
      </c>
      <c r="AB19" s="53">
        <v>61018603</v>
      </c>
      <c r="AC19" s="53" t="s">
        <v>171</v>
      </c>
      <c r="AD19" s="63"/>
      <c r="AE19" s="64"/>
      <c r="AF19" s="64"/>
      <c r="AG19" s="64"/>
      <c r="AH19" s="64"/>
      <c r="AI19" s="64"/>
    </row>
    <row r="20" spans="1:35" ht="23.25" customHeight="1">
      <c r="A20" s="52" t="s">
        <v>278</v>
      </c>
      <c r="B20" s="52" t="s">
        <v>48</v>
      </c>
      <c r="C20" s="52" t="s">
        <v>49</v>
      </c>
      <c r="D20" s="52" t="s">
        <v>50</v>
      </c>
      <c r="E20" s="52" t="s">
        <v>51</v>
      </c>
      <c r="F20" s="52" t="s">
        <v>48</v>
      </c>
      <c r="G20" s="52" t="s">
        <v>52</v>
      </c>
      <c r="H20" s="52" t="s">
        <v>27</v>
      </c>
      <c r="I20" s="71" t="s">
        <v>53</v>
      </c>
      <c r="J20" s="52" t="s">
        <v>38</v>
      </c>
      <c r="K20" s="52" t="s">
        <v>54</v>
      </c>
      <c r="L20" s="90" t="s">
        <v>32</v>
      </c>
      <c r="M20" s="52" t="s">
        <v>34</v>
      </c>
      <c r="N20" s="92" t="s">
        <v>55</v>
      </c>
      <c r="O20" s="53">
        <v>17.25</v>
      </c>
      <c r="P20" s="54">
        <v>401</v>
      </c>
      <c r="Q20" s="53">
        <v>401</v>
      </c>
      <c r="R20" s="53">
        <v>12</v>
      </c>
      <c r="S20" s="53"/>
      <c r="T20" s="53"/>
      <c r="U20" s="53">
        <v>49688238</v>
      </c>
      <c r="V20" s="53">
        <v>41557428</v>
      </c>
      <c r="W20" s="53">
        <v>91245666</v>
      </c>
      <c r="X20" s="53">
        <v>62853000</v>
      </c>
      <c r="Y20" s="92">
        <v>35613000</v>
      </c>
      <c r="Z20" s="55">
        <v>27240000</v>
      </c>
      <c r="AA20" s="55">
        <v>62853000</v>
      </c>
      <c r="AB20" s="53">
        <v>28392666</v>
      </c>
      <c r="AC20" s="53" t="s">
        <v>171</v>
      </c>
      <c r="AD20" s="63"/>
      <c r="AE20" s="64"/>
      <c r="AF20" s="64"/>
      <c r="AG20" s="64"/>
      <c r="AH20" s="64"/>
      <c r="AI20" s="64"/>
    </row>
    <row r="21" spans="1:35" ht="23.25" customHeight="1">
      <c r="A21" s="52" t="s">
        <v>84</v>
      </c>
      <c r="B21" s="65" t="s">
        <v>286</v>
      </c>
      <c r="C21" s="65" t="s">
        <v>287</v>
      </c>
      <c r="D21" s="65" t="s">
        <v>288</v>
      </c>
      <c r="E21" s="65" t="s">
        <v>289</v>
      </c>
      <c r="F21" s="65" t="s">
        <v>286</v>
      </c>
      <c r="G21" s="65" t="s">
        <v>290</v>
      </c>
      <c r="H21" s="65" t="s">
        <v>40</v>
      </c>
      <c r="I21" s="72" t="s">
        <v>283</v>
      </c>
      <c r="J21" s="65" t="s">
        <v>38</v>
      </c>
      <c r="K21" s="65" t="s">
        <v>31</v>
      </c>
      <c r="L21" s="91" t="s">
        <v>32</v>
      </c>
      <c r="M21" s="65" t="s">
        <v>34</v>
      </c>
      <c r="N21" s="91" t="s">
        <v>55</v>
      </c>
      <c r="O21" s="65" t="s">
        <v>291</v>
      </c>
      <c r="P21" s="65" t="s">
        <v>259</v>
      </c>
      <c r="Q21" s="65"/>
      <c r="R21" s="43">
        <v>12</v>
      </c>
      <c r="S21" s="43"/>
      <c r="T21" s="43"/>
      <c r="U21" s="44">
        <v>38221722</v>
      </c>
      <c r="V21" s="44">
        <v>45866064</v>
      </c>
      <c r="W21" s="44">
        <f>V21+U21</f>
        <v>84087786</v>
      </c>
      <c r="X21" s="43">
        <v>0</v>
      </c>
      <c r="Y21" s="45"/>
      <c r="Z21" s="43"/>
      <c r="AA21" s="43"/>
      <c r="AB21" s="44">
        <f>W21</f>
        <v>84087786</v>
      </c>
      <c r="AC21" s="44" t="s">
        <v>180</v>
      </c>
      <c r="AD21" s="45" t="s">
        <v>318</v>
      </c>
    </row>
    <row r="22" spans="1:35" ht="23.25" customHeight="1">
      <c r="A22" s="52" t="s">
        <v>320</v>
      </c>
      <c r="B22" s="65" t="s">
        <v>263</v>
      </c>
      <c r="C22" s="65" t="s">
        <v>264</v>
      </c>
      <c r="D22" s="65" t="s">
        <v>265</v>
      </c>
      <c r="E22" s="65" t="s">
        <v>47</v>
      </c>
      <c r="F22" s="65" t="s">
        <v>266</v>
      </c>
      <c r="G22" s="65" t="s">
        <v>267</v>
      </c>
      <c r="H22" s="65" t="s">
        <v>40</v>
      </c>
      <c r="I22" s="72" t="s">
        <v>29</v>
      </c>
      <c r="J22" s="65" t="s">
        <v>30</v>
      </c>
      <c r="K22" s="65" t="s">
        <v>103</v>
      </c>
      <c r="L22" s="91" t="s">
        <v>32</v>
      </c>
      <c r="M22" s="65" t="s">
        <v>34</v>
      </c>
      <c r="N22" s="91" t="s">
        <v>33</v>
      </c>
      <c r="O22" s="65" t="s">
        <v>268</v>
      </c>
      <c r="P22" s="65" t="s">
        <v>259</v>
      </c>
      <c r="Q22" s="65"/>
      <c r="R22" s="43">
        <v>6</v>
      </c>
      <c r="S22" s="43"/>
      <c r="T22" s="43"/>
      <c r="U22" s="44">
        <v>123623382</v>
      </c>
      <c r="V22" s="44">
        <v>0</v>
      </c>
      <c r="W22" s="44">
        <f>V22+U22</f>
        <v>123623382</v>
      </c>
      <c r="X22" s="43">
        <v>0</v>
      </c>
      <c r="Y22" s="45"/>
      <c r="Z22" s="43"/>
      <c r="AA22" s="43"/>
      <c r="AB22" s="44">
        <f>W22</f>
        <v>123623382</v>
      </c>
      <c r="AC22" s="44" t="s">
        <v>180</v>
      </c>
      <c r="AD22" s="43" t="s">
        <v>262</v>
      </c>
    </row>
    <row r="23" spans="1:35" ht="23.25" customHeight="1">
      <c r="A23" s="52" t="s">
        <v>321</v>
      </c>
      <c r="B23" s="65" t="s">
        <v>91</v>
      </c>
      <c r="C23" s="65" t="s">
        <v>92</v>
      </c>
      <c r="D23" s="65" t="s">
        <v>93</v>
      </c>
      <c r="E23" s="65" t="s">
        <v>94</v>
      </c>
      <c r="F23" s="65" t="s">
        <v>91</v>
      </c>
      <c r="G23" s="65">
        <v>158299006</v>
      </c>
      <c r="H23" s="65" t="s">
        <v>40</v>
      </c>
      <c r="I23" s="72" t="s">
        <v>95</v>
      </c>
      <c r="J23" s="65" t="s">
        <v>30</v>
      </c>
      <c r="K23" s="65" t="s">
        <v>31</v>
      </c>
      <c r="L23" s="91">
        <v>0</v>
      </c>
      <c r="M23" s="65" t="s">
        <v>96</v>
      </c>
      <c r="N23" s="91" t="s">
        <v>247</v>
      </c>
      <c r="O23" s="65" t="s">
        <v>247</v>
      </c>
      <c r="P23" s="65">
        <v>3991</v>
      </c>
      <c r="Q23" s="65"/>
      <c r="R23" s="67"/>
      <c r="S23" s="67"/>
      <c r="T23" s="67"/>
      <c r="U23" s="44">
        <v>123623382</v>
      </c>
      <c r="V23" s="44">
        <v>0</v>
      </c>
      <c r="W23" s="44">
        <f>V23+U23</f>
        <v>123623382</v>
      </c>
      <c r="X23" s="43">
        <v>0</v>
      </c>
      <c r="Y23" s="45"/>
      <c r="Z23" s="43"/>
      <c r="AA23" s="43"/>
      <c r="AB23" s="44">
        <f>W23</f>
        <v>123623382</v>
      </c>
      <c r="AC23" s="44" t="s">
        <v>180</v>
      </c>
      <c r="AD23" s="46" t="s">
        <v>316</v>
      </c>
    </row>
    <row r="24" spans="1:35" ht="23.25" customHeight="1">
      <c r="A24" s="52" t="s">
        <v>322</v>
      </c>
      <c r="B24" s="52" t="s">
        <v>129</v>
      </c>
      <c r="C24" s="52" t="s">
        <v>62</v>
      </c>
      <c r="D24" s="52" t="s">
        <v>130</v>
      </c>
      <c r="E24" s="52" t="s">
        <v>131</v>
      </c>
      <c r="F24" s="52" t="s">
        <v>129</v>
      </c>
      <c r="G24" s="52" t="s">
        <v>132</v>
      </c>
      <c r="H24" s="52" t="s">
        <v>40</v>
      </c>
      <c r="I24" s="71" t="s">
        <v>118</v>
      </c>
      <c r="J24" s="52" t="s">
        <v>30</v>
      </c>
      <c r="K24" s="52" t="s">
        <v>31</v>
      </c>
      <c r="L24" s="90" t="s">
        <v>32</v>
      </c>
      <c r="M24" s="52" t="s">
        <v>34</v>
      </c>
      <c r="N24" s="92" t="s">
        <v>33</v>
      </c>
      <c r="O24" s="53">
        <v>19.5</v>
      </c>
      <c r="P24" s="54">
        <v>991</v>
      </c>
      <c r="Q24" s="53">
        <v>401</v>
      </c>
      <c r="R24" s="53">
        <v>6</v>
      </c>
      <c r="S24" s="53"/>
      <c r="T24" s="53"/>
      <c r="U24" s="53">
        <v>123623382</v>
      </c>
      <c r="V24" s="53">
        <v>0</v>
      </c>
      <c r="W24" s="53">
        <v>123623382</v>
      </c>
      <c r="X24" s="53">
        <v>123504647</v>
      </c>
      <c r="Y24" s="92">
        <v>73044647</v>
      </c>
      <c r="Z24" s="55">
        <v>50460000</v>
      </c>
      <c r="AA24" s="55">
        <v>123504647</v>
      </c>
      <c r="AB24" s="53">
        <v>118735</v>
      </c>
      <c r="AC24" s="53" t="s">
        <v>171</v>
      </c>
      <c r="AD24" s="63"/>
      <c r="AE24" s="64"/>
      <c r="AF24" s="64"/>
      <c r="AG24" s="64"/>
      <c r="AH24" s="64"/>
      <c r="AI24" s="64"/>
    </row>
    <row r="25" spans="1:35" ht="23.25" customHeight="1">
      <c r="A25" s="52" t="s">
        <v>323</v>
      </c>
      <c r="B25" s="52" t="s">
        <v>67</v>
      </c>
      <c r="C25" s="52" t="s">
        <v>60</v>
      </c>
      <c r="D25" s="52" t="s">
        <v>68</v>
      </c>
      <c r="E25" s="52" t="s">
        <v>69</v>
      </c>
      <c r="F25" s="52" t="s">
        <v>67</v>
      </c>
      <c r="G25" s="52" t="s">
        <v>70</v>
      </c>
      <c r="H25" s="52" t="s">
        <v>27</v>
      </c>
      <c r="I25" s="71" t="s">
        <v>71</v>
      </c>
      <c r="J25" s="52" t="s">
        <v>38</v>
      </c>
      <c r="K25" s="52" t="s">
        <v>31</v>
      </c>
      <c r="L25" s="90" t="s">
        <v>32</v>
      </c>
      <c r="M25" s="52" t="s">
        <v>34</v>
      </c>
      <c r="N25" s="92" t="s">
        <v>39</v>
      </c>
      <c r="O25" s="53">
        <v>14.5</v>
      </c>
      <c r="P25" s="54">
        <v>401</v>
      </c>
      <c r="Q25" s="53">
        <v>401</v>
      </c>
      <c r="R25" s="53">
        <v>7</v>
      </c>
      <c r="S25" s="53">
        <v>3</v>
      </c>
      <c r="T25" s="53"/>
      <c r="U25" s="53">
        <v>60981020</v>
      </c>
      <c r="V25" s="53">
        <v>53753629</v>
      </c>
      <c r="W25" s="53">
        <v>114734649</v>
      </c>
      <c r="X25" s="53">
        <v>62753000</v>
      </c>
      <c r="Y25" s="92">
        <v>35613000</v>
      </c>
      <c r="Z25" s="55">
        <v>27140000</v>
      </c>
      <c r="AA25" s="55">
        <v>62753000</v>
      </c>
      <c r="AB25" s="53">
        <v>51981649</v>
      </c>
      <c r="AC25" s="53" t="s">
        <v>171</v>
      </c>
      <c r="AD25" s="63"/>
      <c r="AE25" s="64"/>
      <c r="AF25" s="64"/>
      <c r="AG25" s="64"/>
      <c r="AH25" s="64"/>
      <c r="AI25" s="64"/>
    </row>
    <row r="26" spans="1:35" ht="23.25" customHeight="1">
      <c r="A26" s="52" t="s">
        <v>324</v>
      </c>
      <c r="B26" s="52" t="s">
        <v>78</v>
      </c>
      <c r="C26" s="52" t="s">
        <v>79</v>
      </c>
      <c r="D26" s="52" t="s">
        <v>80</v>
      </c>
      <c r="E26" s="52" t="s">
        <v>81</v>
      </c>
      <c r="F26" s="52" t="s">
        <v>78</v>
      </c>
      <c r="G26" s="52" t="s">
        <v>82</v>
      </c>
      <c r="H26" s="52" t="s">
        <v>27</v>
      </c>
      <c r="I26" s="71" t="s">
        <v>83</v>
      </c>
      <c r="J26" s="52" t="s">
        <v>38</v>
      </c>
      <c r="K26" s="52" t="s">
        <v>31</v>
      </c>
      <c r="L26" s="90" t="s">
        <v>32</v>
      </c>
      <c r="M26" s="52" t="s">
        <v>34</v>
      </c>
      <c r="N26" s="92" t="s">
        <v>39</v>
      </c>
      <c r="O26" s="53">
        <v>19</v>
      </c>
      <c r="P26" s="54">
        <v>401</v>
      </c>
      <c r="Q26" s="53">
        <v>401</v>
      </c>
      <c r="R26" s="53">
        <v>4</v>
      </c>
      <c r="S26" s="53">
        <v>6</v>
      </c>
      <c r="T26" s="53"/>
      <c r="U26" s="53">
        <v>60981020</v>
      </c>
      <c r="V26" s="53">
        <v>57819028</v>
      </c>
      <c r="W26" s="53">
        <v>118800048</v>
      </c>
      <c r="X26" s="53">
        <v>67193000</v>
      </c>
      <c r="Y26" s="92">
        <v>35613000</v>
      </c>
      <c r="Z26" s="55">
        <v>31580000</v>
      </c>
      <c r="AA26" s="55">
        <v>67193000</v>
      </c>
      <c r="AB26" s="53">
        <v>51607048</v>
      </c>
      <c r="AC26" s="53" t="s">
        <v>171</v>
      </c>
      <c r="AD26" s="63"/>
      <c r="AE26" s="64"/>
      <c r="AF26" s="64"/>
      <c r="AG26" s="64"/>
      <c r="AH26" s="64"/>
      <c r="AI26" s="64"/>
    </row>
    <row r="27" spans="1:35" ht="23.25" customHeight="1">
      <c r="A27" s="52" t="s">
        <v>325</v>
      </c>
      <c r="B27" s="52" t="s">
        <v>85</v>
      </c>
      <c r="C27" s="52" t="s">
        <v>86</v>
      </c>
      <c r="D27" s="52" t="s">
        <v>87</v>
      </c>
      <c r="E27" s="52" t="s">
        <v>88</v>
      </c>
      <c r="F27" s="52" t="s">
        <v>85</v>
      </c>
      <c r="G27" s="52" t="s">
        <v>89</v>
      </c>
      <c r="H27" s="52" t="s">
        <v>40</v>
      </c>
      <c r="I27" s="71" t="s">
        <v>90</v>
      </c>
      <c r="J27" s="52" t="s">
        <v>38</v>
      </c>
      <c r="K27" s="52" t="s">
        <v>31</v>
      </c>
      <c r="L27" s="90" t="s">
        <v>32</v>
      </c>
      <c r="M27" s="52" t="s">
        <v>34</v>
      </c>
      <c r="N27" s="92" t="s">
        <v>33</v>
      </c>
      <c r="O27" s="53">
        <v>18.670000000000002</v>
      </c>
      <c r="P27" s="54">
        <v>991</v>
      </c>
      <c r="Q27" s="53">
        <v>401</v>
      </c>
      <c r="R27" s="53">
        <v>3</v>
      </c>
      <c r="S27" s="53">
        <v>3</v>
      </c>
      <c r="T27" s="53"/>
      <c r="U27" s="53">
        <v>46908477</v>
      </c>
      <c r="V27" s="53">
        <v>26060262</v>
      </c>
      <c r="W27" s="53">
        <v>72968739</v>
      </c>
      <c r="X27" s="53">
        <v>45902215</v>
      </c>
      <c r="Y27" s="92">
        <v>27842215</v>
      </c>
      <c r="Z27" s="55">
        <v>18060000</v>
      </c>
      <c r="AA27" s="55">
        <v>45902215</v>
      </c>
      <c r="AB27" s="53">
        <v>27066524</v>
      </c>
      <c r="AC27" s="53" t="s">
        <v>171</v>
      </c>
      <c r="AD27" s="63"/>
      <c r="AE27" s="64"/>
      <c r="AF27" s="64"/>
      <c r="AG27" s="64"/>
      <c r="AH27" s="64"/>
      <c r="AI27" s="64"/>
    </row>
    <row r="28" spans="1:35" ht="23.25" customHeight="1">
      <c r="A28" s="52" t="s">
        <v>326</v>
      </c>
      <c r="B28" s="52" t="s">
        <v>133</v>
      </c>
      <c r="C28" s="52" t="s">
        <v>134</v>
      </c>
      <c r="D28" s="52" t="s">
        <v>135</v>
      </c>
      <c r="E28" s="52" t="s">
        <v>136</v>
      </c>
      <c r="F28" s="52" t="s">
        <v>137</v>
      </c>
      <c r="G28" s="52">
        <v>150398310</v>
      </c>
      <c r="H28" s="52" t="s">
        <v>40</v>
      </c>
      <c r="I28" s="71" t="s">
        <v>118</v>
      </c>
      <c r="J28" s="52" t="s">
        <v>38</v>
      </c>
      <c r="K28" s="52" t="s">
        <v>31</v>
      </c>
      <c r="L28" s="90" t="s">
        <v>32</v>
      </c>
      <c r="M28" s="52" t="s">
        <v>96</v>
      </c>
      <c r="N28" s="92" t="s">
        <v>33</v>
      </c>
      <c r="O28" s="53">
        <v>12</v>
      </c>
      <c r="P28" s="54">
        <v>981</v>
      </c>
      <c r="Q28" s="53">
        <v>401</v>
      </c>
      <c r="R28" s="53">
        <v>2</v>
      </c>
      <c r="S28" s="53"/>
      <c r="T28" s="53">
        <v>4</v>
      </c>
      <c r="U28" s="53">
        <v>38221722</v>
      </c>
      <c r="V28" s="53">
        <v>45866064</v>
      </c>
      <c r="W28" s="53">
        <v>84087786</v>
      </c>
      <c r="X28" s="53">
        <v>78941846</v>
      </c>
      <c r="Y28" s="92">
        <v>23201846</v>
      </c>
      <c r="Z28" s="55">
        <v>55740000</v>
      </c>
      <c r="AA28" s="55">
        <v>78941846</v>
      </c>
      <c r="AB28" s="53">
        <v>5145940</v>
      </c>
      <c r="AC28" s="53" t="s">
        <v>171</v>
      </c>
      <c r="AD28" s="63"/>
      <c r="AE28" s="64"/>
      <c r="AF28" s="64"/>
      <c r="AG28" s="64"/>
      <c r="AH28" s="64"/>
      <c r="AI28" s="64"/>
    </row>
    <row r="29" spans="1:35" ht="23.25" customHeight="1">
      <c r="A29" s="52" t="s">
        <v>327</v>
      </c>
      <c r="B29" s="52" t="s">
        <v>119</v>
      </c>
      <c r="C29" s="52" t="s">
        <v>120</v>
      </c>
      <c r="D29" s="52" t="s">
        <v>121</v>
      </c>
      <c r="E29" s="52" t="s">
        <v>122</v>
      </c>
      <c r="F29" s="52" t="s">
        <v>119</v>
      </c>
      <c r="G29" s="52" t="s">
        <v>123</v>
      </c>
      <c r="H29" s="52" t="s">
        <v>40</v>
      </c>
      <c r="I29" s="71" t="s">
        <v>124</v>
      </c>
      <c r="J29" s="52" t="s">
        <v>38</v>
      </c>
      <c r="K29" s="52" t="s">
        <v>31</v>
      </c>
      <c r="L29" s="90" t="s">
        <v>32</v>
      </c>
      <c r="M29" s="52" t="s">
        <v>34</v>
      </c>
      <c r="N29" s="92" t="s">
        <v>39</v>
      </c>
      <c r="O29" s="53">
        <v>18.5</v>
      </c>
      <c r="P29" s="54">
        <v>991</v>
      </c>
      <c r="Q29" s="53">
        <v>401</v>
      </c>
      <c r="R29" s="53">
        <v>6</v>
      </c>
      <c r="S29" s="53"/>
      <c r="T29" s="53"/>
      <c r="U29" s="53">
        <v>38221722</v>
      </c>
      <c r="V29" s="53">
        <v>61154752</v>
      </c>
      <c r="W29" s="53">
        <v>99376474</v>
      </c>
      <c r="X29" s="53">
        <v>41462215</v>
      </c>
      <c r="Y29" s="92">
        <v>27842215</v>
      </c>
      <c r="Z29" s="55">
        <v>13620000</v>
      </c>
      <c r="AA29" s="55">
        <v>41462215</v>
      </c>
      <c r="AB29" s="53">
        <v>57914259</v>
      </c>
      <c r="AC29" s="53" t="s">
        <v>171</v>
      </c>
      <c r="AD29" s="63"/>
      <c r="AE29" s="64"/>
      <c r="AF29" s="64"/>
      <c r="AG29" s="64"/>
      <c r="AH29" s="64"/>
      <c r="AI29" s="64"/>
    </row>
    <row r="30" spans="1:35" ht="23.25" customHeight="1">
      <c r="A30" s="52" t="s">
        <v>328</v>
      </c>
      <c r="B30" s="65" t="s">
        <v>201</v>
      </c>
      <c r="C30" s="65" t="s">
        <v>202</v>
      </c>
      <c r="D30" s="65" t="s">
        <v>203</v>
      </c>
      <c r="E30" s="65" t="s">
        <v>204</v>
      </c>
      <c r="F30" s="65" t="s">
        <v>205</v>
      </c>
      <c r="G30" s="65" t="s">
        <v>206</v>
      </c>
      <c r="H30" s="65" t="s">
        <v>27</v>
      </c>
      <c r="I30" s="72" t="s">
        <v>37</v>
      </c>
      <c r="J30" s="65" t="s">
        <v>38</v>
      </c>
      <c r="K30" s="65" t="s">
        <v>56</v>
      </c>
      <c r="L30" s="91" t="s">
        <v>27</v>
      </c>
      <c r="M30" s="65" t="s">
        <v>207</v>
      </c>
      <c r="N30" s="93" t="s">
        <v>39</v>
      </c>
      <c r="O30" s="65" t="s">
        <v>170</v>
      </c>
      <c r="P30" s="65" t="s">
        <v>178</v>
      </c>
      <c r="Q30" s="65"/>
      <c r="R30" s="43">
        <v>10</v>
      </c>
      <c r="S30" s="43"/>
      <c r="T30" s="43"/>
      <c r="U30" s="44">
        <v>49688238</v>
      </c>
      <c r="V30" s="44">
        <v>49688230</v>
      </c>
      <c r="W30" s="44">
        <f>V30+U30</f>
        <v>99376468</v>
      </c>
      <c r="X30" s="43">
        <v>0</v>
      </c>
      <c r="Y30" s="45"/>
      <c r="Z30" s="43"/>
      <c r="AA30" s="43"/>
      <c r="AB30" s="44">
        <f>W30</f>
        <v>99376468</v>
      </c>
      <c r="AC30" s="44" t="s">
        <v>180</v>
      </c>
      <c r="AD30" s="44" t="s">
        <v>208</v>
      </c>
    </row>
    <row r="31" spans="1:35" ht="23.25" customHeight="1">
      <c r="A31" s="52" t="s">
        <v>329</v>
      </c>
      <c r="B31" s="65" t="s">
        <v>255</v>
      </c>
      <c r="C31" s="65" t="s">
        <v>256</v>
      </c>
      <c r="D31" s="65" t="s">
        <v>257</v>
      </c>
      <c r="E31" s="65" t="s">
        <v>243</v>
      </c>
      <c r="F31" s="65" t="s">
        <v>255</v>
      </c>
      <c r="G31" s="65" t="s">
        <v>258</v>
      </c>
      <c r="H31" s="65" t="s">
        <v>40</v>
      </c>
      <c r="I31" s="72" t="s">
        <v>260</v>
      </c>
      <c r="J31" s="65" t="s">
        <v>30</v>
      </c>
      <c r="K31" s="65" t="s">
        <v>31</v>
      </c>
      <c r="L31" s="91" t="s">
        <v>32</v>
      </c>
      <c r="M31" s="65" t="s">
        <v>34</v>
      </c>
      <c r="N31" s="91" t="s">
        <v>57</v>
      </c>
      <c r="O31" s="65" t="s">
        <v>261</v>
      </c>
      <c r="P31" s="65" t="s">
        <v>259</v>
      </c>
      <c r="Q31" s="65"/>
      <c r="R31" s="43">
        <v>8</v>
      </c>
      <c r="S31" s="43"/>
      <c r="T31" s="43"/>
      <c r="U31" s="44">
        <v>123623382</v>
      </c>
      <c r="V31" s="44">
        <v>0</v>
      </c>
      <c r="W31" s="44">
        <f>V31+U31</f>
        <v>123623382</v>
      </c>
      <c r="X31" s="43">
        <v>0</v>
      </c>
      <c r="Y31" s="45"/>
      <c r="Z31" s="43"/>
      <c r="AA31" s="43"/>
      <c r="AB31" s="44">
        <f>W31</f>
        <v>123623382</v>
      </c>
      <c r="AC31" s="44" t="s">
        <v>180</v>
      </c>
      <c r="AD31" s="43" t="s">
        <v>262</v>
      </c>
    </row>
    <row r="32" spans="1:35" ht="23.25" customHeight="1">
      <c r="A32" s="52" t="s">
        <v>330</v>
      </c>
      <c r="B32" s="52" t="s">
        <v>97</v>
      </c>
      <c r="C32" s="52" t="s">
        <v>98</v>
      </c>
      <c r="D32" s="52" t="s">
        <v>99</v>
      </c>
      <c r="E32" s="52" t="s">
        <v>100</v>
      </c>
      <c r="F32" s="52" t="s">
        <v>97</v>
      </c>
      <c r="G32" s="52" t="s">
        <v>101</v>
      </c>
      <c r="H32" s="52" t="s">
        <v>40</v>
      </c>
      <c r="I32" s="71" t="s">
        <v>102</v>
      </c>
      <c r="J32" s="52" t="s">
        <v>38</v>
      </c>
      <c r="K32" s="52" t="s">
        <v>103</v>
      </c>
      <c r="L32" s="90" t="s">
        <v>32</v>
      </c>
      <c r="M32" s="52" t="s">
        <v>34</v>
      </c>
      <c r="N32" s="92" t="s">
        <v>33</v>
      </c>
      <c r="O32" s="53">
        <v>18</v>
      </c>
      <c r="P32" s="54">
        <v>991</v>
      </c>
      <c r="Q32" s="53">
        <v>401</v>
      </c>
      <c r="R32" s="53">
        <v>2</v>
      </c>
      <c r="S32" s="53">
        <v>4</v>
      </c>
      <c r="T32" s="53"/>
      <c r="U32" s="53">
        <v>46908477</v>
      </c>
      <c r="V32" s="53">
        <v>27102672</v>
      </c>
      <c r="W32" s="53">
        <v>74011149</v>
      </c>
      <c r="X32" s="53">
        <v>47382215</v>
      </c>
      <c r="Y32" s="92">
        <v>27842215</v>
      </c>
      <c r="Z32" s="55">
        <v>19540000</v>
      </c>
      <c r="AA32" s="55">
        <v>47382215</v>
      </c>
      <c r="AB32" s="53">
        <v>26628934</v>
      </c>
      <c r="AC32" s="53" t="s">
        <v>171</v>
      </c>
      <c r="AD32" s="63"/>
      <c r="AE32" s="64"/>
      <c r="AF32" s="64"/>
      <c r="AG32" s="64"/>
      <c r="AH32" s="64"/>
      <c r="AI32" s="64"/>
    </row>
    <row r="33" spans="1:30" ht="23.25" customHeight="1">
      <c r="A33" s="52" t="s">
        <v>331</v>
      </c>
      <c r="B33" s="65" t="s">
        <v>217</v>
      </c>
      <c r="C33" s="65" t="s">
        <v>45</v>
      </c>
      <c r="D33" s="65" t="s">
        <v>218</v>
      </c>
      <c r="E33" s="65" t="s">
        <v>47</v>
      </c>
      <c r="F33" s="65" t="s">
        <v>217</v>
      </c>
      <c r="G33" s="65" t="s">
        <v>219</v>
      </c>
      <c r="H33" s="65" t="s">
        <v>27</v>
      </c>
      <c r="I33" s="72" t="s">
        <v>220</v>
      </c>
      <c r="J33" s="65" t="s">
        <v>38</v>
      </c>
      <c r="K33" s="65" t="s">
        <v>31</v>
      </c>
      <c r="L33" s="91" t="s">
        <v>32</v>
      </c>
      <c r="M33" s="65" t="s">
        <v>34</v>
      </c>
      <c r="N33" s="91" t="s">
        <v>59</v>
      </c>
      <c r="O33" s="65" t="s">
        <v>221</v>
      </c>
      <c r="P33" s="65" t="s">
        <v>178</v>
      </c>
      <c r="Q33" s="65"/>
      <c r="R33" s="43">
        <v>11</v>
      </c>
      <c r="S33" s="43"/>
      <c r="T33" s="43"/>
      <c r="U33" s="44">
        <v>49688238</v>
      </c>
      <c r="V33" s="44">
        <v>43364273</v>
      </c>
      <c r="W33" s="44">
        <f>V33+U33</f>
        <v>93052511</v>
      </c>
      <c r="X33" s="43">
        <v>0</v>
      </c>
      <c r="Y33" s="45"/>
      <c r="Z33" s="43"/>
      <c r="AA33" s="43"/>
      <c r="AB33" s="44">
        <f>W33</f>
        <v>93052511</v>
      </c>
      <c r="AC33" s="44" t="s">
        <v>180</v>
      </c>
      <c r="AD33" s="43" t="s">
        <v>222</v>
      </c>
    </row>
    <row r="34" spans="1:30" ht="23.25" customHeight="1">
      <c r="A34" s="52" t="s">
        <v>332</v>
      </c>
      <c r="B34" s="65" t="s">
        <v>248</v>
      </c>
      <c r="C34" s="65" t="s">
        <v>249</v>
      </c>
      <c r="D34" s="65" t="s">
        <v>250</v>
      </c>
      <c r="E34" s="65" t="s">
        <v>251</v>
      </c>
      <c r="F34" s="65" t="s">
        <v>252</v>
      </c>
      <c r="G34" s="65">
        <v>157899046</v>
      </c>
      <c r="H34" s="65" t="s">
        <v>40</v>
      </c>
      <c r="I34" s="72" t="s">
        <v>53</v>
      </c>
      <c r="J34" s="65" t="s">
        <v>38</v>
      </c>
      <c r="K34" s="65" t="s">
        <v>31</v>
      </c>
      <c r="L34" s="91">
        <v>1</v>
      </c>
      <c r="M34" s="65" t="s">
        <v>96</v>
      </c>
      <c r="N34" s="91" t="s">
        <v>55</v>
      </c>
      <c r="O34" s="65" t="s">
        <v>253</v>
      </c>
      <c r="P34" s="65">
        <v>3991</v>
      </c>
      <c r="Q34" s="65"/>
      <c r="R34" s="43">
        <v>12</v>
      </c>
      <c r="S34" s="43"/>
      <c r="T34" s="43"/>
      <c r="U34" s="44">
        <v>38221722</v>
      </c>
      <c r="V34" s="44">
        <v>45866064</v>
      </c>
      <c r="W34" s="44">
        <f>V34+U34</f>
        <v>84087786</v>
      </c>
      <c r="X34" s="43">
        <v>0</v>
      </c>
      <c r="Y34" s="45"/>
      <c r="Z34" s="43"/>
      <c r="AA34" s="43"/>
      <c r="AB34" s="44">
        <f>W34</f>
        <v>84087786</v>
      </c>
      <c r="AC34" s="44" t="s">
        <v>180</v>
      </c>
      <c r="AD34" s="43" t="s">
        <v>254</v>
      </c>
    </row>
    <row r="35" spans="1:30" ht="23.25" customHeight="1">
      <c r="A35" s="52" t="s">
        <v>333</v>
      </c>
      <c r="B35" s="65" t="s">
        <v>194</v>
      </c>
      <c r="C35" s="65" t="s">
        <v>195</v>
      </c>
      <c r="D35" s="65" t="s">
        <v>196</v>
      </c>
      <c r="E35" s="65" t="s">
        <v>47</v>
      </c>
      <c r="F35" s="65" t="s">
        <v>194</v>
      </c>
      <c r="G35" s="65" t="s">
        <v>197</v>
      </c>
      <c r="H35" s="65" t="s">
        <v>27</v>
      </c>
      <c r="I35" s="72" t="s">
        <v>198</v>
      </c>
      <c r="J35" s="65" t="s">
        <v>38</v>
      </c>
      <c r="K35" s="65" t="s">
        <v>31</v>
      </c>
      <c r="L35" s="91" t="s">
        <v>32</v>
      </c>
      <c r="M35" s="65" t="s">
        <v>34</v>
      </c>
      <c r="N35" s="91" t="s">
        <v>39</v>
      </c>
      <c r="O35" s="65" t="s">
        <v>199</v>
      </c>
      <c r="P35" s="65" t="s">
        <v>178</v>
      </c>
      <c r="Q35" s="65"/>
      <c r="R35" s="43">
        <v>10</v>
      </c>
      <c r="S35" s="43"/>
      <c r="T35" s="43"/>
      <c r="U35" s="44">
        <v>49688238</v>
      </c>
      <c r="V35" s="44">
        <v>45171118</v>
      </c>
      <c r="W35" s="44">
        <f>V35+U35</f>
        <v>94859356</v>
      </c>
      <c r="X35" s="43">
        <v>0</v>
      </c>
      <c r="Y35" s="45"/>
      <c r="Z35" s="43"/>
      <c r="AA35" s="43"/>
      <c r="AB35" s="44">
        <f>W35</f>
        <v>94859356</v>
      </c>
      <c r="AC35" s="44" t="s">
        <v>180</v>
      </c>
      <c r="AD35" s="43" t="s">
        <v>200</v>
      </c>
    </row>
    <row r="36" spans="1:30" ht="23.25" customHeight="1">
      <c r="A36" s="52" t="s">
        <v>334</v>
      </c>
      <c r="B36" s="65" t="s">
        <v>240</v>
      </c>
      <c r="C36" s="65" t="s">
        <v>241</v>
      </c>
      <c r="D36" s="65" t="s">
        <v>242</v>
      </c>
      <c r="E36" s="65" t="s">
        <v>243</v>
      </c>
      <c r="F36" s="65" t="s">
        <v>240</v>
      </c>
      <c r="G36" s="65" t="s">
        <v>244</v>
      </c>
      <c r="H36" s="65" t="s">
        <v>27</v>
      </c>
      <c r="I36" s="72" t="s">
        <v>245</v>
      </c>
      <c r="J36" s="65" t="s">
        <v>38</v>
      </c>
      <c r="K36" s="65" t="s">
        <v>31</v>
      </c>
      <c r="L36" s="91" t="s">
        <v>32</v>
      </c>
      <c r="M36" s="65" t="s">
        <v>34</v>
      </c>
      <c r="N36" s="91" t="s">
        <v>39</v>
      </c>
      <c r="O36" s="65" t="s">
        <v>246</v>
      </c>
      <c r="P36" s="65" t="s">
        <v>178</v>
      </c>
      <c r="Q36" s="65"/>
      <c r="R36" s="43">
        <v>10</v>
      </c>
      <c r="S36" s="43"/>
      <c r="T36" s="43"/>
      <c r="U36" s="44">
        <v>49688238</v>
      </c>
      <c r="V36" s="44">
        <v>49688230</v>
      </c>
      <c r="W36" s="44">
        <f>V36+U36</f>
        <v>99376468</v>
      </c>
      <c r="X36" s="43">
        <v>0</v>
      </c>
      <c r="Y36" s="45"/>
      <c r="Z36" s="43"/>
      <c r="AA36" s="43"/>
      <c r="AB36" s="44">
        <f>W36</f>
        <v>99376468</v>
      </c>
      <c r="AC36" s="44" t="s">
        <v>180</v>
      </c>
      <c r="AD36" s="47" t="s">
        <v>315</v>
      </c>
    </row>
    <row r="37" spans="1:30" ht="23.25" customHeight="1">
      <c r="U37" s="95">
        <f>SUM(U4:U36)</f>
        <v>2508627612</v>
      </c>
      <c r="V37" s="95">
        <f>SUM(V4:V36)</f>
        <v>1097727708</v>
      </c>
      <c r="W37" s="95">
        <f>SUM(W4:W36)</f>
        <v>3606355320</v>
      </c>
      <c r="X37" s="97">
        <f>SUM(X4:X36)</f>
        <v>1096911981</v>
      </c>
      <c r="AB37" s="68">
        <f>W37</f>
        <v>3606355320</v>
      </c>
    </row>
    <row r="38" spans="1:30" ht="23.25" customHeight="1">
      <c r="X38" s="96" t="s">
        <v>336</v>
      </c>
    </row>
  </sheetData>
  <sortState ref="A2:AI34">
    <sortCondition ref="D2:D34"/>
  </sortState>
  <pageMargins left="0.7" right="0.7" top="0.75" bottom="0.75" header="0.3" footer="0.3"/>
  <pageSetup paperSize="1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0"/>
  <sheetViews>
    <sheetView rightToLeft="1" topLeftCell="M13" workbookViewId="0">
      <selection sqref="A1:XFD2"/>
    </sheetView>
  </sheetViews>
  <sheetFormatPr defaultRowHeight="25.5" customHeight="1"/>
  <cols>
    <col min="1" max="1" width="6.625" style="31" customWidth="1"/>
    <col min="2" max="2" width="14.75" style="31" customWidth="1"/>
    <col min="3" max="3" width="9" style="31"/>
    <col min="4" max="4" width="13.125" style="31" customWidth="1"/>
    <col min="5" max="5" width="9" style="31"/>
    <col min="6" max="6" width="10.625" style="31" customWidth="1"/>
    <col min="7" max="7" width="11.125" style="31" customWidth="1"/>
    <col min="8" max="8" width="9" style="31"/>
    <col min="9" max="9" width="9" style="81"/>
    <col min="10" max="10" width="16.125" style="84" customWidth="1"/>
    <col min="11" max="11" width="12.75" style="84" customWidth="1"/>
    <col min="12" max="12" width="6.75" style="31" customWidth="1"/>
    <col min="13" max="20" width="9" style="31"/>
    <col min="21" max="23" width="13.625" style="31" customWidth="1"/>
    <col min="24" max="24" width="17.5" style="32" customWidth="1"/>
    <col min="25" max="25" width="11.375" style="31" customWidth="1"/>
    <col min="26" max="26" width="12.25" style="31" customWidth="1"/>
    <col min="27" max="27" width="11.125" style="31" customWidth="1"/>
    <col min="28" max="28" width="14.375" style="31" customWidth="1"/>
    <col min="29" max="29" width="9" style="31"/>
    <col min="30" max="30" width="30.625" style="31" customWidth="1"/>
    <col min="31" max="31" width="9" style="31"/>
  </cols>
  <sheetData>
    <row r="1" spans="1:35" s="66" customFormat="1" ht="23.25" customHeight="1">
      <c r="A1" s="68"/>
      <c r="B1" s="68"/>
      <c r="C1" s="68"/>
      <c r="D1" s="68"/>
      <c r="E1" s="68"/>
      <c r="F1" s="68"/>
      <c r="G1" s="68"/>
      <c r="H1" s="68"/>
      <c r="I1" s="78"/>
      <c r="J1" s="69"/>
      <c r="K1" s="6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35" s="66" customFormat="1" ht="23.25" customHeight="1">
      <c r="A2" s="68"/>
      <c r="B2" s="68"/>
      <c r="C2" s="68"/>
      <c r="D2" s="68"/>
      <c r="E2" s="68"/>
      <c r="F2" s="68"/>
      <c r="G2" s="68"/>
      <c r="H2" s="68"/>
      <c r="I2" s="78"/>
      <c r="J2" s="69"/>
      <c r="K2" s="69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5" s="33" customFormat="1" ht="33" customHeight="1">
      <c r="A3" s="18" t="s">
        <v>0</v>
      </c>
      <c r="B3" s="19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9" t="s">
        <v>6</v>
      </c>
      <c r="H3" s="9" t="s">
        <v>8</v>
      </c>
      <c r="I3" s="9" t="s">
        <v>9</v>
      </c>
      <c r="J3" s="18" t="s">
        <v>10</v>
      </c>
      <c r="K3" s="18" t="s">
        <v>11</v>
      </c>
      <c r="L3" s="9" t="s">
        <v>12</v>
      </c>
      <c r="M3" s="9" t="s">
        <v>18</v>
      </c>
      <c r="N3" s="9" t="s">
        <v>13</v>
      </c>
      <c r="O3" s="20" t="s">
        <v>14</v>
      </c>
      <c r="P3" s="18" t="s">
        <v>7</v>
      </c>
      <c r="Q3" s="9" t="s">
        <v>138</v>
      </c>
      <c r="R3" s="9" t="s">
        <v>15</v>
      </c>
      <c r="S3" s="9" t="s">
        <v>16</v>
      </c>
      <c r="T3" s="9" t="s">
        <v>17</v>
      </c>
      <c r="U3" s="18" t="s">
        <v>19</v>
      </c>
      <c r="V3" s="18" t="s">
        <v>20</v>
      </c>
      <c r="W3" s="9" t="s">
        <v>166</v>
      </c>
      <c r="X3" s="85" t="s">
        <v>25</v>
      </c>
      <c r="Y3" s="14" t="s">
        <v>21</v>
      </c>
      <c r="Z3" s="21" t="s">
        <v>172</v>
      </c>
      <c r="AA3" s="21" t="s">
        <v>139</v>
      </c>
      <c r="AB3" s="18" t="s">
        <v>26</v>
      </c>
      <c r="AC3" s="9" t="s">
        <v>167</v>
      </c>
      <c r="AD3" s="36" t="s">
        <v>173</v>
      </c>
    </row>
    <row r="4" spans="1:35" s="26" customFormat="1" ht="19.5" customHeight="1">
      <c r="A4" s="10" t="s">
        <v>27</v>
      </c>
      <c r="B4" s="7" t="s">
        <v>104</v>
      </c>
      <c r="C4" s="7" t="s">
        <v>86</v>
      </c>
      <c r="D4" s="7" t="s">
        <v>105</v>
      </c>
      <c r="E4" s="7" t="s">
        <v>106</v>
      </c>
      <c r="F4" s="7" t="s">
        <v>104</v>
      </c>
      <c r="G4" s="7" t="s">
        <v>107</v>
      </c>
      <c r="H4" s="7" t="s">
        <v>35</v>
      </c>
      <c r="I4" s="79" t="s">
        <v>108</v>
      </c>
      <c r="J4" s="82" t="s">
        <v>30</v>
      </c>
      <c r="K4" s="82" t="s">
        <v>31</v>
      </c>
      <c r="L4" s="23" t="s">
        <v>32</v>
      </c>
      <c r="M4" s="23" t="s">
        <v>34</v>
      </c>
      <c r="N4" s="24" t="s">
        <v>39</v>
      </c>
      <c r="O4" s="24">
        <v>18.399999999999999</v>
      </c>
      <c r="P4" s="25">
        <v>991</v>
      </c>
      <c r="Q4" s="6">
        <v>992</v>
      </c>
      <c r="R4" s="6">
        <v>10</v>
      </c>
      <c r="S4" s="6"/>
      <c r="T4" s="6"/>
      <c r="U4" s="16">
        <v>123623382</v>
      </c>
      <c r="V4" s="16">
        <v>0</v>
      </c>
      <c r="W4" s="16">
        <v>123623382</v>
      </c>
      <c r="X4" s="29">
        <v>123623382</v>
      </c>
      <c r="Y4" s="1">
        <v>73044647</v>
      </c>
      <c r="Z4" s="11">
        <v>72980150</v>
      </c>
      <c r="AA4" s="6">
        <v>123623382</v>
      </c>
      <c r="AB4" s="1">
        <v>0</v>
      </c>
      <c r="AC4" s="17" t="s">
        <v>171</v>
      </c>
      <c r="AD4" s="73"/>
      <c r="AE4" s="34"/>
    </row>
    <row r="5" spans="1:35" s="26" customFormat="1" ht="19.5" customHeight="1">
      <c r="A5" s="57" t="s">
        <v>35</v>
      </c>
      <c r="B5" s="58" t="s">
        <v>294</v>
      </c>
      <c r="C5" s="58" t="s">
        <v>295</v>
      </c>
      <c r="D5" s="58" t="s">
        <v>296</v>
      </c>
      <c r="E5" s="58" t="s">
        <v>297</v>
      </c>
      <c r="F5" s="58" t="s">
        <v>294</v>
      </c>
      <c r="G5" s="58" t="s">
        <v>298</v>
      </c>
      <c r="H5" s="58" t="s">
        <v>41</v>
      </c>
      <c r="I5" s="80" t="s">
        <v>29</v>
      </c>
      <c r="J5" s="83" t="s">
        <v>30</v>
      </c>
      <c r="K5" s="83" t="s">
        <v>56</v>
      </c>
      <c r="L5" s="58" t="s">
        <v>32</v>
      </c>
      <c r="M5" s="58" t="s">
        <v>34</v>
      </c>
      <c r="N5" s="58" t="s">
        <v>300</v>
      </c>
      <c r="O5" s="58" t="s">
        <v>301</v>
      </c>
      <c r="P5" s="58" t="s">
        <v>299</v>
      </c>
      <c r="Q5" s="58"/>
      <c r="R5" s="59"/>
      <c r="S5" s="59"/>
      <c r="T5" s="59" t="s">
        <v>300</v>
      </c>
      <c r="U5" s="60">
        <v>28125000</v>
      </c>
      <c r="V5" s="60">
        <v>0</v>
      </c>
      <c r="W5" s="60">
        <f>V5+U5</f>
        <v>28125000</v>
      </c>
      <c r="X5" s="59">
        <v>0</v>
      </c>
      <c r="Y5" s="59"/>
      <c r="Z5" s="59"/>
      <c r="AA5" s="59"/>
      <c r="AB5" s="60">
        <f>W5</f>
        <v>28125000</v>
      </c>
      <c r="AC5" s="60" t="s">
        <v>180</v>
      </c>
      <c r="AD5" s="43" t="s">
        <v>302</v>
      </c>
      <c r="AE5" s="41"/>
      <c r="AF5" s="41"/>
      <c r="AG5" s="41"/>
      <c r="AH5" s="41"/>
      <c r="AI5" s="41"/>
    </row>
    <row r="6" spans="1:35" s="26" customFormat="1" ht="19.5" customHeight="1">
      <c r="A6" s="10" t="s">
        <v>40</v>
      </c>
      <c r="B6" s="58" t="s">
        <v>270</v>
      </c>
      <c r="C6" s="58" t="s">
        <v>106</v>
      </c>
      <c r="D6" s="58" t="s">
        <v>271</v>
      </c>
      <c r="E6" s="58" t="s">
        <v>272</v>
      </c>
      <c r="F6" s="58" t="s">
        <v>273</v>
      </c>
      <c r="G6" s="58" t="s">
        <v>274</v>
      </c>
      <c r="H6" s="58" t="s">
        <v>35</v>
      </c>
      <c r="I6" s="80" t="s">
        <v>275</v>
      </c>
      <c r="J6" s="83" t="s">
        <v>38</v>
      </c>
      <c r="K6" s="83" t="s">
        <v>56</v>
      </c>
      <c r="L6" s="58" t="s">
        <v>32</v>
      </c>
      <c r="M6" s="58" t="s">
        <v>34</v>
      </c>
      <c r="N6" s="58" t="s">
        <v>59</v>
      </c>
      <c r="O6" s="58" t="s">
        <v>305</v>
      </c>
      <c r="P6" s="58" t="s">
        <v>259</v>
      </c>
      <c r="Q6" s="58"/>
      <c r="R6" s="59">
        <v>11</v>
      </c>
      <c r="S6" s="59"/>
      <c r="T6" s="59"/>
      <c r="U6" s="60">
        <v>46908477</v>
      </c>
      <c r="V6" s="60">
        <v>42043892</v>
      </c>
      <c r="W6" s="60">
        <f>V6+U6</f>
        <v>88952369</v>
      </c>
      <c r="X6" s="59">
        <v>0</v>
      </c>
      <c r="Y6" s="59"/>
      <c r="Z6" s="59"/>
      <c r="AA6" s="59"/>
      <c r="AB6" s="60">
        <f>W6</f>
        <v>88952369</v>
      </c>
      <c r="AC6" s="60" t="s">
        <v>180</v>
      </c>
      <c r="AD6" s="43" t="s">
        <v>277</v>
      </c>
      <c r="AE6" s="41"/>
      <c r="AF6" s="41"/>
      <c r="AG6" s="41"/>
      <c r="AH6" s="41"/>
      <c r="AI6" s="41"/>
    </row>
    <row r="7" spans="1:35" s="26" customFormat="1" ht="19.5" customHeight="1">
      <c r="A7" s="57" t="s">
        <v>42</v>
      </c>
      <c r="B7" s="7" t="s">
        <v>113</v>
      </c>
      <c r="C7" s="7" t="s">
        <v>114</v>
      </c>
      <c r="D7" s="7" t="s">
        <v>115</v>
      </c>
      <c r="E7" s="7" t="s">
        <v>86</v>
      </c>
      <c r="F7" s="7" t="s">
        <v>116</v>
      </c>
      <c r="G7" s="7" t="s">
        <v>117</v>
      </c>
      <c r="H7" s="7" t="s">
        <v>35</v>
      </c>
      <c r="I7" s="79" t="s">
        <v>118</v>
      </c>
      <c r="J7" s="82" t="s">
        <v>38</v>
      </c>
      <c r="K7" s="82" t="s">
        <v>54</v>
      </c>
      <c r="L7" s="23" t="s">
        <v>32</v>
      </c>
      <c r="M7" s="23" t="s">
        <v>34</v>
      </c>
      <c r="N7" s="24" t="s">
        <v>39</v>
      </c>
      <c r="O7" s="24">
        <v>17.899999999999999</v>
      </c>
      <c r="P7" s="25">
        <v>991</v>
      </c>
      <c r="Q7" s="6">
        <v>992</v>
      </c>
      <c r="R7" s="6">
        <v>10</v>
      </c>
      <c r="S7" s="6"/>
      <c r="T7" s="6"/>
      <c r="U7" s="16">
        <v>38221722</v>
      </c>
      <c r="V7" s="16">
        <v>38221720</v>
      </c>
      <c r="W7" s="16">
        <v>76443442</v>
      </c>
      <c r="X7" s="29">
        <v>47467635</v>
      </c>
      <c r="Y7" s="1">
        <v>27842215</v>
      </c>
      <c r="Z7" s="11">
        <v>19625420</v>
      </c>
      <c r="AA7" s="6">
        <v>47467635</v>
      </c>
      <c r="AB7" s="1">
        <v>28975807</v>
      </c>
      <c r="AC7" s="17" t="s">
        <v>171</v>
      </c>
      <c r="AD7" s="73"/>
      <c r="AE7" s="34"/>
    </row>
    <row r="8" spans="1:35" s="26" customFormat="1" ht="19.5" customHeight="1">
      <c r="A8" s="10" t="s">
        <v>168</v>
      </c>
      <c r="B8" s="58" t="s">
        <v>279</v>
      </c>
      <c r="C8" s="58" t="s">
        <v>280</v>
      </c>
      <c r="D8" s="58" t="s">
        <v>281</v>
      </c>
      <c r="E8" s="58" t="s">
        <v>237</v>
      </c>
      <c r="F8" s="58" t="s">
        <v>279</v>
      </c>
      <c r="G8" s="58" t="s">
        <v>282</v>
      </c>
      <c r="H8" s="58" t="s">
        <v>35</v>
      </c>
      <c r="I8" s="80" t="s">
        <v>283</v>
      </c>
      <c r="J8" s="83" t="s">
        <v>38</v>
      </c>
      <c r="K8" s="83" t="s">
        <v>31</v>
      </c>
      <c r="L8" s="58" t="s">
        <v>32</v>
      </c>
      <c r="M8" s="58" t="s">
        <v>34</v>
      </c>
      <c r="N8" s="58" t="s">
        <v>39</v>
      </c>
      <c r="O8" s="58" t="s">
        <v>306</v>
      </c>
      <c r="P8" s="58" t="s">
        <v>259</v>
      </c>
      <c r="Q8" s="58"/>
      <c r="R8" s="59">
        <v>10</v>
      </c>
      <c r="S8" s="59"/>
      <c r="T8" s="59"/>
      <c r="U8" s="60">
        <v>38221722</v>
      </c>
      <c r="V8" s="60">
        <v>38221720</v>
      </c>
      <c r="W8" s="60">
        <f>V8+U8</f>
        <v>76443442</v>
      </c>
      <c r="X8" s="59">
        <v>0</v>
      </c>
      <c r="Y8" s="59"/>
      <c r="Z8" s="59"/>
      <c r="AA8" s="59"/>
      <c r="AB8" s="60">
        <f>W8</f>
        <v>76443442</v>
      </c>
      <c r="AC8" s="60" t="s">
        <v>180</v>
      </c>
      <c r="AD8" s="47" t="s">
        <v>285</v>
      </c>
      <c r="AE8" s="41"/>
      <c r="AF8" s="41"/>
      <c r="AG8" s="41"/>
      <c r="AH8" s="41"/>
      <c r="AI8" s="41"/>
    </row>
    <row r="9" spans="1:35" s="26" customFormat="1" ht="19.5" customHeight="1">
      <c r="A9" s="57" t="s">
        <v>33</v>
      </c>
      <c r="B9" s="7" t="s">
        <v>109</v>
      </c>
      <c r="C9" s="7" t="s">
        <v>110</v>
      </c>
      <c r="D9" s="7" t="s">
        <v>111</v>
      </c>
      <c r="E9" s="7" t="s">
        <v>60</v>
      </c>
      <c r="F9" s="7" t="s">
        <v>109</v>
      </c>
      <c r="G9" s="7" t="s">
        <v>112</v>
      </c>
      <c r="H9" s="7" t="s">
        <v>35</v>
      </c>
      <c r="I9" s="79" t="s">
        <v>66</v>
      </c>
      <c r="J9" s="82" t="s">
        <v>30</v>
      </c>
      <c r="K9" s="82" t="s">
        <v>103</v>
      </c>
      <c r="L9" s="23" t="s">
        <v>32</v>
      </c>
      <c r="M9" s="23" t="s">
        <v>34</v>
      </c>
      <c r="N9" s="24" t="s">
        <v>33</v>
      </c>
      <c r="O9" s="24">
        <v>18.579999999999998</v>
      </c>
      <c r="P9" s="25">
        <v>991</v>
      </c>
      <c r="Q9" s="6">
        <v>992</v>
      </c>
      <c r="R9" s="6">
        <v>6</v>
      </c>
      <c r="S9" s="6"/>
      <c r="T9" s="6"/>
      <c r="U9" s="16">
        <v>123623382</v>
      </c>
      <c r="V9" s="16">
        <v>0</v>
      </c>
      <c r="W9" s="16">
        <v>123623382</v>
      </c>
      <c r="X9" s="29">
        <v>116832737</v>
      </c>
      <c r="Y9" s="1">
        <v>73044647</v>
      </c>
      <c r="Z9" s="11">
        <v>43788090</v>
      </c>
      <c r="AA9" s="6">
        <v>116832737</v>
      </c>
      <c r="AB9" s="1">
        <v>6790645</v>
      </c>
      <c r="AC9" s="17" t="s">
        <v>171</v>
      </c>
      <c r="AD9" s="73"/>
      <c r="AE9" s="34"/>
    </row>
    <row r="10" spans="1:35" s="26" customFormat="1" ht="19.5" customHeight="1">
      <c r="A10" s="10" t="s">
        <v>169</v>
      </c>
      <c r="B10" s="7" t="s">
        <v>125</v>
      </c>
      <c r="C10" s="7" t="s">
        <v>86</v>
      </c>
      <c r="D10" s="7" t="s">
        <v>111</v>
      </c>
      <c r="E10" s="7" t="s">
        <v>126</v>
      </c>
      <c r="F10" s="7" t="s">
        <v>127</v>
      </c>
      <c r="G10" s="7" t="s">
        <v>128</v>
      </c>
      <c r="H10" s="7" t="s">
        <v>35</v>
      </c>
      <c r="I10" s="79" t="s">
        <v>118</v>
      </c>
      <c r="J10" s="82" t="s">
        <v>38</v>
      </c>
      <c r="K10" s="82" t="s">
        <v>31</v>
      </c>
      <c r="L10" s="23" t="s">
        <v>32</v>
      </c>
      <c r="M10" s="23" t="s">
        <v>34</v>
      </c>
      <c r="N10" s="24" t="s">
        <v>39</v>
      </c>
      <c r="O10" s="24">
        <v>17.5</v>
      </c>
      <c r="P10" s="25">
        <v>991</v>
      </c>
      <c r="Q10" s="6">
        <v>992</v>
      </c>
      <c r="R10" s="6">
        <v>10</v>
      </c>
      <c r="S10" s="6"/>
      <c r="T10" s="6"/>
      <c r="U10" s="16">
        <v>38221722</v>
      </c>
      <c r="V10" s="16">
        <v>38221720</v>
      </c>
      <c r="W10" s="16">
        <v>76443442</v>
      </c>
      <c r="X10" s="29">
        <v>47467635</v>
      </c>
      <c r="Y10" s="1">
        <v>27842215</v>
      </c>
      <c r="Z10" s="11">
        <v>19625420</v>
      </c>
      <c r="AA10" s="6">
        <v>47467635</v>
      </c>
      <c r="AB10" s="1">
        <v>28975807</v>
      </c>
      <c r="AC10" s="17" t="s">
        <v>171</v>
      </c>
      <c r="AD10" s="73"/>
      <c r="AE10" s="34"/>
    </row>
    <row r="11" spans="1:35" s="26" customFormat="1" ht="19.5" customHeight="1">
      <c r="A11" s="57" t="s">
        <v>57</v>
      </c>
      <c r="B11" s="58" t="s">
        <v>286</v>
      </c>
      <c r="C11" s="58" t="s">
        <v>287</v>
      </c>
      <c r="D11" s="58" t="s">
        <v>288</v>
      </c>
      <c r="E11" s="58" t="s">
        <v>289</v>
      </c>
      <c r="F11" s="58" t="s">
        <v>286</v>
      </c>
      <c r="G11" s="58" t="s">
        <v>290</v>
      </c>
      <c r="H11" s="58" t="s">
        <v>35</v>
      </c>
      <c r="I11" s="80" t="s">
        <v>283</v>
      </c>
      <c r="J11" s="83" t="s">
        <v>38</v>
      </c>
      <c r="K11" s="83" t="s">
        <v>31</v>
      </c>
      <c r="L11" s="58" t="s">
        <v>32</v>
      </c>
      <c r="M11" s="58" t="s">
        <v>34</v>
      </c>
      <c r="N11" s="58" t="s">
        <v>57</v>
      </c>
      <c r="O11" s="58" t="s">
        <v>307</v>
      </c>
      <c r="P11" s="58" t="s">
        <v>259</v>
      </c>
      <c r="Q11" s="58"/>
      <c r="R11" s="59">
        <v>8</v>
      </c>
      <c r="S11" s="59"/>
      <c r="T11" s="59"/>
      <c r="U11" s="60">
        <v>38221722</v>
      </c>
      <c r="V11" s="60">
        <v>30577376</v>
      </c>
      <c r="W11" s="60">
        <f>V11+U11</f>
        <v>68799098</v>
      </c>
      <c r="X11" s="59">
        <v>0</v>
      </c>
      <c r="Y11" s="59"/>
      <c r="Z11" s="59"/>
      <c r="AA11" s="59"/>
      <c r="AB11" s="60">
        <f>W11</f>
        <v>68799098</v>
      </c>
      <c r="AC11" s="60" t="s">
        <v>180</v>
      </c>
      <c r="AD11" s="47" t="s">
        <v>292</v>
      </c>
      <c r="AE11" s="41"/>
      <c r="AF11" s="41"/>
      <c r="AG11" s="41"/>
      <c r="AH11" s="41"/>
      <c r="AI11" s="41"/>
    </row>
    <row r="12" spans="1:35" s="41" customFormat="1" ht="19.5" customHeight="1">
      <c r="A12" s="10" t="s">
        <v>58</v>
      </c>
      <c r="B12" s="58" t="s">
        <v>263</v>
      </c>
      <c r="C12" s="58" t="s">
        <v>264</v>
      </c>
      <c r="D12" s="58" t="s">
        <v>265</v>
      </c>
      <c r="E12" s="58" t="s">
        <v>47</v>
      </c>
      <c r="F12" s="58" t="s">
        <v>266</v>
      </c>
      <c r="G12" s="58" t="s">
        <v>267</v>
      </c>
      <c r="H12" s="58" t="s">
        <v>35</v>
      </c>
      <c r="I12" s="80" t="s">
        <v>29</v>
      </c>
      <c r="J12" s="83" t="s">
        <v>30</v>
      </c>
      <c r="K12" s="83" t="s">
        <v>103</v>
      </c>
      <c r="L12" s="58" t="s">
        <v>32</v>
      </c>
      <c r="M12" s="58" t="s">
        <v>34</v>
      </c>
      <c r="N12" s="58" t="s">
        <v>33</v>
      </c>
      <c r="O12" s="58" t="s">
        <v>304</v>
      </c>
      <c r="P12" s="58" t="s">
        <v>259</v>
      </c>
      <c r="Q12" s="58"/>
      <c r="R12" s="59">
        <v>6</v>
      </c>
      <c r="S12" s="59"/>
      <c r="T12" s="59"/>
      <c r="U12" s="60">
        <v>123623382</v>
      </c>
      <c r="V12" s="60">
        <v>0</v>
      </c>
      <c r="W12" s="60">
        <f>V12+U12</f>
        <v>123623382</v>
      </c>
      <c r="X12" s="59">
        <v>0</v>
      </c>
      <c r="Y12" s="59"/>
      <c r="Z12" s="59"/>
      <c r="AA12" s="59"/>
      <c r="AB12" s="60">
        <f>W12</f>
        <v>123623382</v>
      </c>
      <c r="AC12" s="60" t="s">
        <v>180</v>
      </c>
      <c r="AD12" s="43" t="s">
        <v>262</v>
      </c>
    </row>
    <row r="13" spans="1:35" s="41" customFormat="1" ht="19.5" customHeight="1">
      <c r="A13" s="57" t="s">
        <v>39</v>
      </c>
      <c r="B13" s="7" t="s">
        <v>129</v>
      </c>
      <c r="C13" s="7" t="s">
        <v>62</v>
      </c>
      <c r="D13" s="7" t="s">
        <v>130</v>
      </c>
      <c r="E13" s="7" t="s">
        <v>131</v>
      </c>
      <c r="F13" s="7" t="s">
        <v>129</v>
      </c>
      <c r="G13" s="7" t="s">
        <v>132</v>
      </c>
      <c r="H13" s="7" t="s">
        <v>35</v>
      </c>
      <c r="I13" s="79" t="s">
        <v>118</v>
      </c>
      <c r="J13" s="82" t="s">
        <v>30</v>
      </c>
      <c r="K13" s="82" t="s">
        <v>31</v>
      </c>
      <c r="L13" s="23" t="s">
        <v>32</v>
      </c>
      <c r="M13" s="23" t="s">
        <v>34</v>
      </c>
      <c r="N13" s="24" t="s">
        <v>33</v>
      </c>
      <c r="O13" s="24">
        <v>16.329999999999998</v>
      </c>
      <c r="P13" s="25">
        <v>991</v>
      </c>
      <c r="Q13" s="6">
        <v>992</v>
      </c>
      <c r="R13" s="6">
        <v>6</v>
      </c>
      <c r="S13" s="6"/>
      <c r="T13" s="6"/>
      <c r="U13" s="16">
        <v>123623382</v>
      </c>
      <c r="V13" s="16">
        <v>0</v>
      </c>
      <c r="W13" s="16">
        <v>123623382</v>
      </c>
      <c r="X13" s="29">
        <v>116832737</v>
      </c>
      <c r="Y13" s="1">
        <v>73044647</v>
      </c>
      <c r="Z13" s="11">
        <v>43788090</v>
      </c>
      <c r="AA13" s="6">
        <v>116832737</v>
      </c>
      <c r="AB13" s="1">
        <v>6790645</v>
      </c>
      <c r="AC13" s="17" t="s">
        <v>171</v>
      </c>
      <c r="AD13" s="73"/>
      <c r="AE13" s="34"/>
      <c r="AF13" s="26"/>
      <c r="AG13" s="26"/>
      <c r="AH13" s="26"/>
      <c r="AI13" s="26"/>
    </row>
    <row r="14" spans="1:35" s="41" customFormat="1" ht="19.5" customHeight="1">
      <c r="A14" s="10" t="s">
        <v>59</v>
      </c>
      <c r="B14" s="7" t="s">
        <v>85</v>
      </c>
      <c r="C14" s="7" t="s">
        <v>86</v>
      </c>
      <c r="D14" s="7" t="s">
        <v>87</v>
      </c>
      <c r="E14" s="7" t="s">
        <v>88</v>
      </c>
      <c r="F14" s="7" t="s">
        <v>85</v>
      </c>
      <c r="G14" s="7" t="s">
        <v>89</v>
      </c>
      <c r="H14" s="7" t="s">
        <v>35</v>
      </c>
      <c r="I14" s="79" t="s">
        <v>90</v>
      </c>
      <c r="J14" s="82" t="s">
        <v>38</v>
      </c>
      <c r="K14" s="82" t="s">
        <v>31</v>
      </c>
      <c r="L14" s="23" t="s">
        <v>32</v>
      </c>
      <c r="M14" s="23" t="s">
        <v>34</v>
      </c>
      <c r="N14" s="24" t="s">
        <v>39</v>
      </c>
      <c r="O14" s="24">
        <v>18.53</v>
      </c>
      <c r="P14" s="25">
        <v>991</v>
      </c>
      <c r="Q14" s="6">
        <v>992</v>
      </c>
      <c r="R14" s="6">
        <v>6</v>
      </c>
      <c r="S14" s="6">
        <v>4</v>
      </c>
      <c r="T14" s="6"/>
      <c r="U14" s="16">
        <v>46908477</v>
      </c>
      <c r="V14" s="16">
        <v>42391360</v>
      </c>
      <c r="W14" s="16">
        <v>89299837</v>
      </c>
      <c r="X14" s="29">
        <v>50230575</v>
      </c>
      <c r="Y14" s="1">
        <v>27842215</v>
      </c>
      <c r="Z14" s="11">
        <v>22388360</v>
      </c>
      <c r="AA14" s="6">
        <v>50230575</v>
      </c>
      <c r="AB14" s="1">
        <v>39069262</v>
      </c>
      <c r="AC14" s="17" t="s">
        <v>171</v>
      </c>
      <c r="AD14" s="73"/>
      <c r="AE14" s="34"/>
      <c r="AF14" s="26"/>
      <c r="AG14" s="26"/>
      <c r="AH14" s="26"/>
      <c r="AI14" s="26"/>
    </row>
    <row r="15" spans="1:35" s="41" customFormat="1" ht="19.5" customHeight="1">
      <c r="A15" s="57" t="s">
        <v>55</v>
      </c>
      <c r="B15" s="7" t="s">
        <v>119</v>
      </c>
      <c r="C15" s="7" t="s">
        <v>120</v>
      </c>
      <c r="D15" s="7" t="s">
        <v>121</v>
      </c>
      <c r="E15" s="7" t="s">
        <v>122</v>
      </c>
      <c r="F15" s="7" t="s">
        <v>119</v>
      </c>
      <c r="G15" s="7" t="s">
        <v>123</v>
      </c>
      <c r="H15" s="7" t="s">
        <v>35</v>
      </c>
      <c r="I15" s="79" t="s">
        <v>124</v>
      </c>
      <c r="J15" s="82" t="s">
        <v>38</v>
      </c>
      <c r="K15" s="82" t="s">
        <v>31</v>
      </c>
      <c r="L15" s="23" t="s">
        <v>32</v>
      </c>
      <c r="M15" s="23" t="s">
        <v>34</v>
      </c>
      <c r="N15" s="24" t="s">
        <v>59</v>
      </c>
      <c r="O15" s="24">
        <v>16.75</v>
      </c>
      <c r="P15" s="25">
        <v>991</v>
      </c>
      <c r="Q15" s="6">
        <v>992</v>
      </c>
      <c r="R15" s="6">
        <v>11</v>
      </c>
      <c r="S15" s="6"/>
      <c r="T15" s="6"/>
      <c r="U15" s="16">
        <v>38221722</v>
      </c>
      <c r="V15" s="16">
        <v>42043892</v>
      </c>
      <c r="W15" s="16">
        <v>80265614</v>
      </c>
      <c r="X15" s="29">
        <v>49430177</v>
      </c>
      <c r="Y15" s="1">
        <v>27842215</v>
      </c>
      <c r="Z15" s="11">
        <v>21587962</v>
      </c>
      <c r="AA15" s="6">
        <v>49430177</v>
      </c>
      <c r="AB15" s="1">
        <v>30835437</v>
      </c>
      <c r="AC15" s="17" t="s">
        <v>171</v>
      </c>
      <c r="AD15" s="73"/>
      <c r="AE15" s="34"/>
      <c r="AF15" s="26"/>
      <c r="AG15" s="26"/>
      <c r="AH15" s="26"/>
      <c r="AI15" s="26"/>
    </row>
    <row r="16" spans="1:35" s="41" customFormat="1" ht="19.5" customHeight="1">
      <c r="A16" s="10" t="s">
        <v>170</v>
      </c>
      <c r="B16" s="58" t="s">
        <v>255</v>
      </c>
      <c r="C16" s="58" t="s">
        <v>256</v>
      </c>
      <c r="D16" s="58" t="s">
        <v>257</v>
      </c>
      <c r="E16" s="58" t="s">
        <v>243</v>
      </c>
      <c r="F16" s="58" t="s">
        <v>255</v>
      </c>
      <c r="G16" s="58" t="s">
        <v>258</v>
      </c>
      <c r="H16" s="58" t="s">
        <v>35</v>
      </c>
      <c r="I16" s="80" t="s">
        <v>260</v>
      </c>
      <c r="J16" s="83" t="s">
        <v>30</v>
      </c>
      <c r="K16" s="83" t="s">
        <v>31</v>
      </c>
      <c r="L16" s="58" t="s">
        <v>32</v>
      </c>
      <c r="M16" s="58" t="s">
        <v>34</v>
      </c>
      <c r="N16" s="58" t="s">
        <v>33</v>
      </c>
      <c r="O16" s="58" t="s">
        <v>303</v>
      </c>
      <c r="P16" s="58" t="s">
        <v>259</v>
      </c>
      <c r="Q16" s="58"/>
      <c r="R16" s="59">
        <v>6</v>
      </c>
      <c r="S16" s="59"/>
      <c r="T16" s="59"/>
      <c r="U16" s="60">
        <v>123623382</v>
      </c>
      <c r="V16" s="60">
        <v>0</v>
      </c>
      <c r="W16" s="60">
        <f>V16+U16</f>
        <v>123623382</v>
      </c>
      <c r="X16" s="59">
        <v>0</v>
      </c>
      <c r="Y16" s="59"/>
      <c r="Z16" s="59"/>
      <c r="AA16" s="59"/>
      <c r="AB16" s="60">
        <f>W16</f>
        <v>123623382</v>
      </c>
      <c r="AC16" s="60" t="s">
        <v>180</v>
      </c>
      <c r="AD16" s="43" t="s">
        <v>262</v>
      </c>
    </row>
    <row r="17" spans="1:35" s="41" customFormat="1" ht="19.5" customHeight="1">
      <c r="A17" s="57" t="s">
        <v>72</v>
      </c>
      <c r="B17" s="7" t="s">
        <v>97</v>
      </c>
      <c r="C17" s="7" t="s">
        <v>98</v>
      </c>
      <c r="D17" s="7" t="s">
        <v>99</v>
      </c>
      <c r="E17" s="7" t="s">
        <v>100</v>
      </c>
      <c r="F17" s="7" t="s">
        <v>97</v>
      </c>
      <c r="G17" s="7" t="s">
        <v>101</v>
      </c>
      <c r="H17" s="7" t="s">
        <v>35</v>
      </c>
      <c r="I17" s="79" t="s">
        <v>102</v>
      </c>
      <c r="J17" s="82" t="s">
        <v>38</v>
      </c>
      <c r="K17" s="82" t="s">
        <v>103</v>
      </c>
      <c r="L17" s="23" t="s">
        <v>32</v>
      </c>
      <c r="M17" s="23" t="s">
        <v>34</v>
      </c>
      <c r="N17" s="24" t="s">
        <v>39</v>
      </c>
      <c r="O17" s="24">
        <v>17.55</v>
      </c>
      <c r="P17" s="25">
        <v>991</v>
      </c>
      <c r="Q17" s="6">
        <v>992</v>
      </c>
      <c r="R17" s="6">
        <v>4</v>
      </c>
      <c r="S17" s="6">
        <v>6</v>
      </c>
      <c r="T17" s="6"/>
      <c r="U17" s="16">
        <v>46908477</v>
      </c>
      <c r="V17" s="16">
        <v>44476180</v>
      </c>
      <c r="W17" s="16">
        <v>91384657</v>
      </c>
      <c r="X17" s="29">
        <v>51612045</v>
      </c>
      <c r="Y17" s="1">
        <v>27842215</v>
      </c>
      <c r="Z17" s="11">
        <v>23769830</v>
      </c>
      <c r="AA17" s="6">
        <v>51612045</v>
      </c>
      <c r="AB17" s="1">
        <v>39772612</v>
      </c>
      <c r="AC17" s="17" t="s">
        <v>171</v>
      </c>
      <c r="AD17" s="73"/>
      <c r="AE17" s="34"/>
      <c r="AF17" s="26"/>
      <c r="AG17" s="26"/>
      <c r="AH17" s="26"/>
      <c r="AI17" s="26"/>
    </row>
    <row r="18" spans="1:35" s="41" customFormat="1" ht="19.5" customHeight="1">
      <c r="A18" s="10" t="s">
        <v>41</v>
      </c>
      <c r="B18" s="58" t="s">
        <v>248</v>
      </c>
      <c r="C18" s="58" t="s">
        <v>249</v>
      </c>
      <c r="D18" s="58" t="s">
        <v>250</v>
      </c>
      <c r="E18" s="58" t="s">
        <v>251</v>
      </c>
      <c r="F18" s="58" t="s">
        <v>252</v>
      </c>
      <c r="G18" s="58">
        <v>157899046</v>
      </c>
      <c r="H18" s="58" t="s">
        <v>35</v>
      </c>
      <c r="I18" s="80" t="s">
        <v>53</v>
      </c>
      <c r="J18" s="83" t="s">
        <v>38</v>
      </c>
      <c r="K18" s="83" t="s">
        <v>31</v>
      </c>
      <c r="L18" s="58" t="s">
        <v>32</v>
      </c>
      <c r="M18" s="58" t="s">
        <v>207</v>
      </c>
      <c r="N18" s="58" t="s">
        <v>55</v>
      </c>
      <c r="O18" s="58" t="s">
        <v>293</v>
      </c>
      <c r="P18" s="58">
        <v>3991</v>
      </c>
      <c r="Q18" s="58"/>
      <c r="R18" s="59">
        <v>12</v>
      </c>
      <c r="S18" s="59"/>
      <c r="T18" s="59"/>
      <c r="U18" s="60">
        <v>38221722</v>
      </c>
      <c r="V18" s="60">
        <v>45866064</v>
      </c>
      <c r="W18" s="60">
        <f>V18+U18</f>
        <v>84087786</v>
      </c>
      <c r="X18" s="59">
        <v>0</v>
      </c>
      <c r="Y18" s="59"/>
      <c r="Z18" s="59"/>
      <c r="AA18" s="59"/>
      <c r="AB18" s="60">
        <f>W18</f>
        <v>84087786</v>
      </c>
      <c r="AC18" s="60" t="s">
        <v>180</v>
      </c>
      <c r="AD18" s="43" t="s">
        <v>254</v>
      </c>
    </row>
    <row r="19" spans="1:35" ht="25.5" customHeight="1">
      <c r="U19" s="86">
        <f>SUM(U4:U18)</f>
        <v>1016297673</v>
      </c>
      <c r="V19" s="86">
        <f>SUM(V4:V18)</f>
        <v>362063924</v>
      </c>
      <c r="W19" s="86">
        <f>SUM(W4:W18)</f>
        <v>1378361597</v>
      </c>
      <c r="X19" s="87">
        <f>SUM(X4:X18)</f>
        <v>603496923</v>
      </c>
    </row>
    <row r="20" spans="1:35" ht="25.5" customHeight="1">
      <c r="X20" s="88" t="s">
        <v>335</v>
      </c>
    </row>
  </sheetData>
  <sortState ref="A4:AI18">
    <sortCondition ref="D4:D18"/>
  </sortState>
  <pageMargins left="0.7" right="0.7" top="0.75" bottom="0.75" header="0.3" footer="0.3"/>
  <pageSetup paperSize="1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23"/>
  <sheetViews>
    <sheetView rightToLeft="1" topLeftCell="M7" workbookViewId="0">
      <selection sqref="A1:XFD2"/>
    </sheetView>
  </sheetViews>
  <sheetFormatPr defaultRowHeight="30" customHeight="1"/>
  <cols>
    <col min="1" max="1" width="5.875" style="68" customWidth="1"/>
    <col min="2" max="3" width="9" style="68"/>
    <col min="4" max="4" width="12.625" style="68" customWidth="1"/>
    <col min="5" max="11" width="9" style="68"/>
    <col min="12" max="13" width="5.75" style="68" customWidth="1"/>
    <col min="14" max="14" width="7.625" style="68" customWidth="1"/>
    <col min="15" max="15" width="5.75" style="68" customWidth="1"/>
    <col min="16" max="16" width="6.25" style="68" customWidth="1"/>
    <col min="17" max="17" width="5.875" style="68" customWidth="1"/>
    <col min="18" max="20" width="6.125" style="68" customWidth="1"/>
    <col min="21" max="21" width="13.125" style="68" customWidth="1"/>
    <col min="22" max="22" width="10.875" style="68" customWidth="1"/>
    <col min="23" max="23" width="13.875" style="68" customWidth="1"/>
    <col min="24" max="24" width="16.875" style="68" customWidth="1"/>
    <col min="25" max="25" width="11" style="68" customWidth="1"/>
    <col min="26" max="26" width="12.5" style="68" customWidth="1"/>
    <col min="27" max="27" width="19" style="68" customWidth="1"/>
    <col min="28" max="28" width="13.875" style="68" customWidth="1"/>
    <col min="29" max="29" width="9" style="68"/>
    <col min="30" max="30" width="48" style="66" customWidth="1"/>
    <col min="31" max="16384" width="9" style="66"/>
  </cols>
  <sheetData>
    <row r="1" spans="1:30" ht="23.25" customHeight="1">
      <c r="I1" s="78"/>
      <c r="J1" s="69"/>
      <c r="K1" s="69"/>
    </row>
    <row r="2" spans="1:30" ht="23.25" customHeight="1">
      <c r="I2" s="78"/>
      <c r="J2" s="69"/>
      <c r="K2" s="69"/>
    </row>
    <row r="3" spans="1:30" ht="30" customHeight="1">
      <c r="A3" s="75" t="s">
        <v>0</v>
      </c>
      <c r="B3" s="76" t="s">
        <v>1</v>
      </c>
      <c r="C3" s="75" t="s">
        <v>2</v>
      </c>
      <c r="D3" s="75" t="s">
        <v>3</v>
      </c>
      <c r="E3" s="75" t="s">
        <v>4</v>
      </c>
      <c r="F3" s="76" t="s">
        <v>5</v>
      </c>
      <c r="G3" s="75" t="s">
        <v>6</v>
      </c>
      <c r="H3" s="75" t="s">
        <v>8</v>
      </c>
      <c r="I3" s="75" t="s">
        <v>9</v>
      </c>
      <c r="J3" s="75" t="s">
        <v>10</v>
      </c>
      <c r="K3" s="75" t="s">
        <v>11</v>
      </c>
      <c r="L3" s="75" t="s">
        <v>12</v>
      </c>
      <c r="M3" s="75" t="s">
        <v>18</v>
      </c>
      <c r="N3" s="75" t="s">
        <v>13</v>
      </c>
      <c r="O3" s="98" t="s">
        <v>14</v>
      </c>
      <c r="P3" s="75" t="s">
        <v>7</v>
      </c>
      <c r="Q3" s="75" t="s">
        <v>138</v>
      </c>
      <c r="R3" s="75" t="s">
        <v>15</v>
      </c>
      <c r="S3" s="75" t="s">
        <v>16</v>
      </c>
      <c r="T3" s="75" t="s">
        <v>17</v>
      </c>
      <c r="U3" s="75" t="s">
        <v>19</v>
      </c>
      <c r="V3" s="75" t="s">
        <v>20</v>
      </c>
      <c r="W3" s="75" t="s">
        <v>166</v>
      </c>
      <c r="X3" s="77" t="s">
        <v>25</v>
      </c>
      <c r="Y3" s="94" t="s">
        <v>21</v>
      </c>
      <c r="Z3" s="94" t="s">
        <v>172</v>
      </c>
      <c r="AA3" s="94" t="s">
        <v>139</v>
      </c>
      <c r="AB3" s="75" t="s">
        <v>26</v>
      </c>
      <c r="AC3" s="42" t="s">
        <v>167</v>
      </c>
      <c r="AD3" s="74" t="s">
        <v>173</v>
      </c>
    </row>
    <row r="4" spans="1:30" s="64" customFormat="1" ht="20.25" customHeight="1">
      <c r="A4" s="48" t="s">
        <v>27</v>
      </c>
      <c r="B4" s="105" t="s">
        <v>104</v>
      </c>
      <c r="C4" s="105" t="s">
        <v>86</v>
      </c>
      <c r="D4" s="105" t="s">
        <v>105</v>
      </c>
      <c r="E4" s="105" t="s">
        <v>106</v>
      </c>
      <c r="F4" s="105" t="s">
        <v>104</v>
      </c>
      <c r="G4" s="105" t="s">
        <v>107</v>
      </c>
      <c r="H4" s="105" t="s">
        <v>27</v>
      </c>
      <c r="I4" s="105" t="s">
        <v>108</v>
      </c>
      <c r="J4" s="105" t="s">
        <v>30</v>
      </c>
      <c r="K4" s="105" t="s">
        <v>31</v>
      </c>
      <c r="L4" s="105" t="s">
        <v>32</v>
      </c>
      <c r="M4" s="105" t="s">
        <v>34</v>
      </c>
      <c r="N4" s="55" t="s">
        <v>57</v>
      </c>
      <c r="O4" s="55">
        <v>17.75</v>
      </c>
      <c r="P4" s="106">
        <v>991</v>
      </c>
      <c r="Q4" s="55">
        <v>991</v>
      </c>
      <c r="R4" s="55">
        <v>8</v>
      </c>
      <c r="S4" s="55"/>
      <c r="T4" s="55"/>
      <c r="U4" s="55">
        <v>107498593</v>
      </c>
      <c r="V4" s="55">
        <v>0</v>
      </c>
      <c r="W4" s="107">
        <v>107498593</v>
      </c>
      <c r="X4" s="108">
        <v>107498593</v>
      </c>
      <c r="Y4" s="53">
        <v>73044647</v>
      </c>
      <c r="Z4" s="55">
        <v>58384120</v>
      </c>
      <c r="AA4" s="107">
        <v>107498593</v>
      </c>
      <c r="AB4" s="53">
        <v>0</v>
      </c>
      <c r="AC4" s="53" t="s">
        <v>171</v>
      </c>
      <c r="AD4" s="63"/>
    </row>
    <row r="5" spans="1:30" s="64" customFormat="1" ht="20.25" customHeight="1">
      <c r="A5" s="48" t="s">
        <v>35</v>
      </c>
      <c r="B5" s="65" t="s">
        <v>294</v>
      </c>
      <c r="C5" s="65" t="s">
        <v>295</v>
      </c>
      <c r="D5" s="65" t="s">
        <v>296</v>
      </c>
      <c r="E5" s="65" t="s">
        <v>297</v>
      </c>
      <c r="F5" s="65" t="s">
        <v>294</v>
      </c>
      <c r="G5" s="65" t="s">
        <v>298</v>
      </c>
      <c r="H5" s="65" t="s">
        <v>72</v>
      </c>
      <c r="I5" s="65" t="s">
        <v>29</v>
      </c>
      <c r="J5" s="65" t="s">
        <v>30</v>
      </c>
      <c r="K5" s="65" t="s">
        <v>56</v>
      </c>
      <c r="L5" s="65" t="s">
        <v>32</v>
      </c>
      <c r="M5" s="65" t="s">
        <v>34</v>
      </c>
      <c r="N5" s="72" t="s">
        <v>301</v>
      </c>
      <c r="O5" s="65" t="s">
        <v>301</v>
      </c>
      <c r="P5" s="65" t="s">
        <v>299</v>
      </c>
      <c r="Q5" s="65"/>
      <c r="R5" s="43"/>
      <c r="S5" s="43"/>
      <c r="T5" s="43" t="s">
        <v>300</v>
      </c>
      <c r="U5" s="44">
        <v>28125000</v>
      </c>
      <c r="V5" s="44">
        <v>0</v>
      </c>
      <c r="W5" s="44">
        <f>V5+U5</f>
        <v>28125000</v>
      </c>
      <c r="X5" s="43">
        <v>0</v>
      </c>
      <c r="Y5" s="43"/>
      <c r="Z5" s="43"/>
      <c r="AA5" s="43"/>
      <c r="AB5" s="44">
        <f>W5</f>
        <v>28125000</v>
      </c>
      <c r="AC5" s="44" t="s">
        <v>180</v>
      </c>
      <c r="AD5" s="43" t="s">
        <v>302</v>
      </c>
    </row>
    <row r="6" spans="1:30" s="64" customFormat="1" ht="20.25" customHeight="1">
      <c r="A6" s="48" t="s">
        <v>40</v>
      </c>
      <c r="B6" s="65" t="s">
        <v>270</v>
      </c>
      <c r="C6" s="65" t="s">
        <v>106</v>
      </c>
      <c r="D6" s="65" t="s">
        <v>271</v>
      </c>
      <c r="E6" s="65" t="s">
        <v>272</v>
      </c>
      <c r="F6" s="65" t="s">
        <v>273</v>
      </c>
      <c r="G6" s="65" t="s">
        <v>274</v>
      </c>
      <c r="H6" s="65" t="s">
        <v>27</v>
      </c>
      <c r="I6" s="65" t="s">
        <v>275</v>
      </c>
      <c r="J6" s="65" t="s">
        <v>38</v>
      </c>
      <c r="K6" s="65" t="s">
        <v>56</v>
      </c>
      <c r="L6" s="65" t="s">
        <v>32</v>
      </c>
      <c r="M6" s="65" t="s">
        <v>34</v>
      </c>
      <c r="N6" s="65" t="s">
        <v>58</v>
      </c>
      <c r="O6" s="65" t="s">
        <v>310</v>
      </c>
      <c r="P6" s="65" t="s">
        <v>259</v>
      </c>
      <c r="Q6" s="65"/>
      <c r="R6" s="43">
        <v>9</v>
      </c>
      <c r="S6" s="43"/>
      <c r="T6" s="43"/>
      <c r="U6" s="44">
        <v>46908477</v>
      </c>
      <c r="V6" s="44">
        <v>29187495</v>
      </c>
      <c r="W6" s="44">
        <f>V6+U6</f>
        <v>76095972</v>
      </c>
      <c r="X6" s="43">
        <v>0</v>
      </c>
      <c r="Y6" s="43"/>
      <c r="Z6" s="43"/>
      <c r="AA6" s="43"/>
      <c r="AB6" s="44">
        <f>W6</f>
        <v>76095972</v>
      </c>
      <c r="AC6" s="44" t="s">
        <v>180</v>
      </c>
      <c r="AD6" s="43" t="s">
        <v>277</v>
      </c>
    </row>
    <row r="7" spans="1:30" s="64" customFormat="1" ht="20.25" customHeight="1">
      <c r="A7" s="48" t="s">
        <v>42</v>
      </c>
      <c r="B7" s="65" t="s">
        <v>113</v>
      </c>
      <c r="C7" s="65" t="s">
        <v>114</v>
      </c>
      <c r="D7" s="65" t="s">
        <v>115</v>
      </c>
      <c r="E7" s="65" t="s">
        <v>86</v>
      </c>
      <c r="F7" s="65" t="s">
        <v>116</v>
      </c>
      <c r="G7" s="65" t="s">
        <v>117</v>
      </c>
      <c r="H7" s="65" t="s">
        <v>27</v>
      </c>
      <c r="I7" s="65" t="s">
        <v>118</v>
      </c>
      <c r="J7" s="65" t="s">
        <v>38</v>
      </c>
      <c r="K7" s="65" t="s">
        <v>54</v>
      </c>
      <c r="L7" s="65" t="s">
        <v>32</v>
      </c>
      <c r="M7" s="65" t="s">
        <v>34</v>
      </c>
      <c r="N7" s="65" t="s">
        <v>39</v>
      </c>
      <c r="O7" s="65" t="s">
        <v>269</v>
      </c>
      <c r="P7" s="65" t="s">
        <v>259</v>
      </c>
      <c r="Q7" s="65"/>
      <c r="R7" s="43">
        <v>10</v>
      </c>
      <c r="S7" s="43"/>
      <c r="T7" s="43"/>
      <c r="U7" s="44">
        <v>38221722</v>
      </c>
      <c r="V7" s="44">
        <v>38221720</v>
      </c>
      <c r="W7" s="44">
        <f>V7+U7</f>
        <v>76443442</v>
      </c>
      <c r="X7" s="43">
        <v>0</v>
      </c>
      <c r="Y7" s="43"/>
      <c r="Z7" s="43"/>
      <c r="AA7" s="43"/>
      <c r="AB7" s="44">
        <f>W7</f>
        <v>76443442</v>
      </c>
      <c r="AC7" s="44" t="s">
        <v>180</v>
      </c>
      <c r="AD7" s="43" t="s">
        <v>339</v>
      </c>
    </row>
    <row r="8" spans="1:30" s="64" customFormat="1" ht="20.25" customHeight="1">
      <c r="A8" s="48" t="s">
        <v>168</v>
      </c>
      <c r="B8" s="65" t="s">
        <v>279</v>
      </c>
      <c r="C8" s="65" t="s">
        <v>280</v>
      </c>
      <c r="D8" s="65" t="s">
        <v>281</v>
      </c>
      <c r="E8" s="65" t="s">
        <v>237</v>
      </c>
      <c r="F8" s="65" t="s">
        <v>279</v>
      </c>
      <c r="G8" s="65" t="s">
        <v>282</v>
      </c>
      <c r="H8" s="65" t="s">
        <v>27</v>
      </c>
      <c r="I8" s="65" t="s">
        <v>283</v>
      </c>
      <c r="J8" s="65" t="s">
        <v>38</v>
      </c>
      <c r="K8" s="65" t="s">
        <v>31</v>
      </c>
      <c r="L8" s="65" t="s">
        <v>32</v>
      </c>
      <c r="M8" s="65" t="s">
        <v>34</v>
      </c>
      <c r="N8" s="65" t="s">
        <v>39</v>
      </c>
      <c r="O8" s="65" t="s">
        <v>311</v>
      </c>
      <c r="P8" s="65" t="s">
        <v>259</v>
      </c>
      <c r="Q8" s="65"/>
      <c r="R8" s="43">
        <v>10</v>
      </c>
      <c r="S8" s="43"/>
      <c r="T8" s="43"/>
      <c r="U8" s="44">
        <v>38221722</v>
      </c>
      <c r="V8" s="44">
        <v>38221720</v>
      </c>
      <c r="W8" s="44">
        <f>V8+U8</f>
        <v>76443442</v>
      </c>
      <c r="X8" s="43">
        <v>0</v>
      </c>
      <c r="Y8" s="43"/>
      <c r="Z8" s="43"/>
      <c r="AA8" s="43"/>
      <c r="AB8" s="44">
        <f>W8</f>
        <v>76443442</v>
      </c>
      <c r="AC8" s="44" t="s">
        <v>180</v>
      </c>
      <c r="AD8" s="45" t="s">
        <v>338</v>
      </c>
    </row>
    <row r="9" spans="1:30" s="64" customFormat="1" ht="20.25" customHeight="1">
      <c r="A9" s="48" t="s">
        <v>33</v>
      </c>
      <c r="B9" s="105" t="s">
        <v>125</v>
      </c>
      <c r="C9" s="105" t="s">
        <v>86</v>
      </c>
      <c r="D9" s="105" t="s">
        <v>111</v>
      </c>
      <c r="E9" s="105" t="s">
        <v>126</v>
      </c>
      <c r="F9" s="105" t="s">
        <v>127</v>
      </c>
      <c r="G9" s="105" t="s">
        <v>128</v>
      </c>
      <c r="H9" s="105" t="s">
        <v>27</v>
      </c>
      <c r="I9" s="105" t="s">
        <v>118</v>
      </c>
      <c r="J9" s="105" t="s">
        <v>38</v>
      </c>
      <c r="K9" s="105" t="s">
        <v>31</v>
      </c>
      <c r="L9" s="105" t="s">
        <v>32</v>
      </c>
      <c r="M9" s="105" t="s">
        <v>34</v>
      </c>
      <c r="N9" s="55" t="s">
        <v>39</v>
      </c>
      <c r="O9" s="55">
        <v>15.9</v>
      </c>
      <c r="P9" s="106">
        <v>991</v>
      </c>
      <c r="Q9" s="55">
        <v>991</v>
      </c>
      <c r="R9" s="55">
        <v>10</v>
      </c>
      <c r="S9" s="55"/>
      <c r="T9" s="55"/>
      <c r="U9" s="55">
        <v>38221722</v>
      </c>
      <c r="V9" s="55">
        <v>38221720</v>
      </c>
      <c r="W9" s="107">
        <v>76443442</v>
      </c>
      <c r="X9" s="108">
        <v>47467635</v>
      </c>
      <c r="Y9" s="53">
        <v>27842215</v>
      </c>
      <c r="Z9" s="55">
        <v>19625420</v>
      </c>
      <c r="AA9" s="107">
        <v>47467635</v>
      </c>
      <c r="AB9" s="53">
        <v>28975807</v>
      </c>
      <c r="AC9" s="53" t="s">
        <v>171</v>
      </c>
      <c r="AD9" s="63"/>
    </row>
    <row r="10" spans="1:30" s="64" customFormat="1" ht="20.25" customHeight="1">
      <c r="A10" s="48" t="s">
        <v>169</v>
      </c>
      <c r="B10" s="65" t="s">
        <v>109</v>
      </c>
      <c r="C10" s="65" t="s">
        <v>110</v>
      </c>
      <c r="D10" s="65" t="s">
        <v>111</v>
      </c>
      <c r="E10" s="65" t="s">
        <v>60</v>
      </c>
      <c r="F10" s="65" t="s">
        <v>109</v>
      </c>
      <c r="G10" s="65" t="s">
        <v>112</v>
      </c>
      <c r="H10" s="65" t="s">
        <v>27</v>
      </c>
      <c r="I10" s="65" t="s">
        <v>66</v>
      </c>
      <c r="J10" s="65" t="s">
        <v>30</v>
      </c>
      <c r="K10" s="65" t="s">
        <v>103</v>
      </c>
      <c r="L10" s="65" t="s">
        <v>32</v>
      </c>
      <c r="M10" s="65" t="s">
        <v>34</v>
      </c>
      <c r="N10" s="65" t="s">
        <v>33</v>
      </c>
      <c r="O10" s="65" t="s">
        <v>221</v>
      </c>
      <c r="P10" s="65" t="s">
        <v>259</v>
      </c>
      <c r="Q10" s="65"/>
      <c r="R10" s="43">
        <v>6</v>
      </c>
      <c r="S10" s="43"/>
      <c r="T10" s="43"/>
      <c r="U10" s="44">
        <v>107498593</v>
      </c>
      <c r="V10" s="44">
        <v>0</v>
      </c>
      <c r="W10" s="44">
        <f>V10+U10</f>
        <v>107498593</v>
      </c>
      <c r="X10" s="43">
        <v>0</v>
      </c>
      <c r="Y10" s="43"/>
      <c r="Z10" s="43"/>
      <c r="AA10" s="43"/>
      <c r="AB10" s="44">
        <f>W10</f>
        <v>107498593</v>
      </c>
      <c r="AC10" s="44" t="s">
        <v>180</v>
      </c>
      <c r="AD10" s="43" t="s">
        <v>339</v>
      </c>
    </row>
    <row r="11" spans="1:30" s="64" customFormat="1" ht="20.25" customHeight="1">
      <c r="A11" s="48" t="s">
        <v>57</v>
      </c>
      <c r="B11" s="65" t="s">
        <v>286</v>
      </c>
      <c r="C11" s="65" t="s">
        <v>287</v>
      </c>
      <c r="D11" s="65" t="s">
        <v>288</v>
      </c>
      <c r="E11" s="65" t="s">
        <v>289</v>
      </c>
      <c r="F11" s="65" t="s">
        <v>286</v>
      </c>
      <c r="G11" s="65" t="s">
        <v>290</v>
      </c>
      <c r="H11" s="65" t="s">
        <v>27</v>
      </c>
      <c r="I11" s="65" t="s">
        <v>283</v>
      </c>
      <c r="J11" s="65" t="s">
        <v>38</v>
      </c>
      <c r="K11" s="65" t="s">
        <v>31</v>
      </c>
      <c r="L11" s="65" t="s">
        <v>32</v>
      </c>
      <c r="M11" s="65" t="s">
        <v>34</v>
      </c>
      <c r="N11" s="65" t="s">
        <v>39</v>
      </c>
      <c r="O11" s="65" t="s">
        <v>312</v>
      </c>
      <c r="P11" s="65" t="s">
        <v>259</v>
      </c>
      <c r="Q11" s="65"/>
      <c r="R11" s="43">
        <v>10</v>
      </c>
      <c r="S11" s="43"/>
      <c r="T11" s="43"/>
      <c r="U11" s="44">
        <v>38221722</v>
      </c>
      <c r="V11" s="44">
        <v>38221720</v>
      </c>
      <c r="W11" s="44">
        <f>V11+U11</f>
        <v>76443442</v>
      </c>
      <c r="X11" s="43">
        <v>0</v>
      </c>
      <c r="Y11" s="43"/>
      <c r="Z11" s="43"/>
      <c r="AA11" s="43"/>
      <c r="AB11" s="44">
        <f>W11</f>
        <v>76443442</v>
      </c>
      <c r="AC11" s="44" t="s">
        <v>180</v>
      </c>
      <c r="AD11" s="45" t="s">
        <v>318</v>
      </c>
    </row>
    <row r="12" spans="1:30" ht="20.25" customHeight="1">
      <c r="A12" s="48" t="s">
        <v>58</v>
      </c>
      <c r="B12" s="65" t="s">
        <v>263</v>
      </c>
      <c r="C12" s="65" t="s">
        <v>264</v>
      </c>
      <c r="D12" s="65" t="s">
        <v>265</v>
      </c>
      <c r="E12" s="65" t="s">
        <v>47</v>
      </c>
      <c r="F12" s="65" t="s">
        <v>266</v>
      </c>
      <c r="G12" s="65" t="s">
        <v>267</v>
      </c>
      <c r="H12" s="65" t="s">
        <v>27</v>
      </c>
      <c r="I12" s="65" t="s">
        <v>29</v>
      </c>
      <c r="J12" s="65" t="s">
        <v>30</v>
      </c>
      <c r="K12" s="65" t="s">
        <v>103</v>
      </c>
      <c r="L12" s="65" t="s">
        <v>32</v>
      </c>
      <c r="M12" s="65" t="s">
        <v>34</v>
      </c>
      <c r="N12" s="65" t="s">
        <v>33</v>
      </c>
      <c r="O12" s="65" t="s">
        <v>227</v>
      </c>
      <c r="P12" s="65" t="s">
        <v>259</v>
      </c>
      <c r="Q12" s="65"/>
      <c r="R12" s="43">
        <v>6</v>
      </c>
      <c r="S12" s="43"/>
      <c r="T12" s="43"/>
      <c r="U12" s="44">
        <v>107498593</v>
      </c>
      <c r="V12" s="44">
        <v>0</v>
      </c>
      <c r="W12" s="44">
        <f>V12+U12</f>
        <v>107498593</v>
      </c>
      <c r="X12" s="43">
        <v>0</v>
      </c>
      <c r="Y12" s="43"/>
      <c r="Z12" s="43"/>
      <c r="AA12" s="43"/>
      <c r="AB12" s="44">
        <f>W12</f>
        <v>107498593</v>
      </c>
      <c r="AC12" s="44" t="s">
        <v>180</v>
      </c>
      <c r="AD12" s="43" t="s">
        <v>262</v>
      </c>
    </row>
    <row r="13" spans="1:30" ht="20.25" customHeight="1">
      <c r="A13" s="48" t="s">
        <v>39</v>
      </c>
      <c r="B13" s="105" t="s">
        <v>91</v>
      </c>
      <c r="C13" s="105" t="s">
        <v>92</v>
      </c>
      <c r="D13" s="105" t="s">
        <v>93</v>
      </c>
      <c r="E13" s="105" t="s">
        <v>94</v>
      </c>
      <c r="F13" s="105" t="s">
        <v>91</v>
      </c>
      <c r="G13" s="105">
        <v>158299006</v>
      </c>
      <c r="H13" s="105" t="s">
        <v>27</v>
      </c>
      <c r="I13" s="105" t="s">
        <v>95</v>
      </c>
      <c r="J13" s="105" t="s">
        <v>30</v>
      </c>
      <c r="K13" s="105" t="s">
        <v>31</v>
      </c>
      <c r="L13" s="105">
        <v>0</v>
      </c>
      <c r="M13" s="105" t="s">
        <v>96</v>
      </c>
      <c r="N13" s="55" t="s">
        <v>39</v>
      </c>
      <c r="O13" s="55">
        <v>18.5</v>
      </c>
      <c r="P13" s="106">
        <v>991</v>
      </c>
      <c r="Q13" s="55">
        <v>991</v>
      </c>
      <c r="R13" s="55">
        <v>10</v>
      </c>
      <c r="S13" s="55"/>
      <c r="T13" s="55"/>
      <c r="U13" s="55">
        <v>107498593</v>
      </c>
      <c r="V13" s="55">
        <v>0</v>
      </c>
      <c r="W13" s="107">
        <v>107498593</v>
      </c>
      <c r="X13" s="108">
        <v>107498593</v>
      </c>
      <c r="Y13" s="53">
        <v>73044647</v>
      </c>
      <c r="Z13" s="55">
        <v>72980150</v>
      </c>
      <c r="AA13" s="107">
        <v>107498593</v>
      </c>
      <c r="AB13" s="53">
        <v>0</v>
      </c>
      <c r="AC13" s="53" t="s">
        <v>171</v>
      </c>
      <c r="AD13" s="63"/>
    </row>
    <row r="14" spans="1:30" ht="20.25" customHeight="1">
      <c r="A14" s="48" t="s">
        <v>59</v>
      </c>
      <c r="B14" s="105" t="s">
        <v>129</v>
      </c>
      <c r="C14" s="105" t="s">
        <v>62</v>
      </c>
      <c r="D14" s="105" t="s">
        <v>130</v>
      </c>
      <c r="E14" s="105" t="s">
        <v>131</v>
      </c>
      <c r="F14" s="105" t="s">
        <v>129</v>
      </c>
      <c r="G14" s="105" t="s">
        <v>132</v>
      </c>
      <c r="H14" s="105" t="s">
        <v>27</v>
      </c>
      <c r="I14" s="105" t="s">
        <v>118</v>
      </c>
      <c r="J14" s="105" t="s">
        <v>30</v>
      </c>
      <c r="K14" s="105" t="s">
        <v>31</v>
      </c>
      <c r="L14" s="105" t="s">
        <v>32</v>
      </c>
      <c r="M14" s="105" t="s">
        <v>34</v>
      </c>
      <c r="N14" s="55" t="s">
        <v>33</v>
      </c>
      <c r="O14" s="55">
        <v>18.170000000000002</v>
      </c>
      <c r="P14" s="106">
        <v>991</v>
      </c>
      <c r="Q14" s="55">
        <v>991</v>
      </c>
      <c r="R14" s="55">
        <v>6</v>
      </c>
      <c r="S14" s="55"/>
      <c r="T14" s="55"/>
      <c r="U14" s="55">
        <v>107498593</v>
      </c>
      <c r="V14" s="55">
        <v>0</v>
      </c>
      <c r="W14" s="107">
        <v>107498593</v>
      </c>
      <c r="X14" s="108">
        <v>107498593</v>
      </c>
      <c r="Y14" s="53">
        <v>73044647</v>
      </c>
      <c r="Z14" s="55">
        <v>43788090</v>
      </c>
      <c r="AA14" s="107">
        <v>107498593</v>
      </c>
      <c r="AB14" s="53">
        <v>0</v>
      </c>
      <c r="AC14" s="53" t="s">
        <v>171</v>
      </c>
      <c r="AD14" s="63"/>
    </row>
    <row r="15" spans="1:30" ht="20.25" customHeight="1">
      <c r="A15" s="48" t="s">
        <v>55</v>
      </c>
      <c r="B15" s="105" t="s">
        <v>140</v>
      </c>
      <c r="C15" s="105" t="s">
        <v>141</v>
      </c>
      <c r="D15" s="105" t="s">
        <v>142</v>
      </c>
      <c r="E15" s="105" t="s">
        <v>143</v>
      </c>
      <c r="F15" s="105" t="s">
        <v>144</v>
      </c>
      <c r="G15" s="105" t="s">
        <v>145</v>
      </c>
      <c r="H15" s="105" t="s">
        <v>40</v>
      </c>
      <c r="I15" s="105" t="s">
        <v>146</v>
      </c>
      <c r="J15" s="105" t="s">
        <v>30</v>
      </c>
      <c r="K15" s="105" t="s">
        <v>31</v>
      </c>
      <c r="L15" s="105" t="s">
        <v>32</v>
      </c>
      <c r="M15" s="105" t="s">
        <v>34</v>
      </c>
      <c r="N15" s="55" t="s">
        <v>33</v>
      </c>
      <c r="O15" s="55">
        <v>18.579999999999998</v>
      </c>
      <c r="P15" s="106">
        <v>981</v>
      </c>
      <c r="Q15" s="55">
        <v>991</v>
      </c>
      <c r="R15" s="55">
        <v>6</v>
      </c>
      <c r="S15" s="55"/>
      <c r="T15" s="55"/>
      <c r="U15" s="55">
        <v>107498593</v>
      </c>
      <c r="V15" s="55">
        <v>0</v>
      </c>
      <c r="W15" s="107">
        <v>107498593</v>
      </c>
      <c r="X15" s="108">
        <v>104658629</v>
      </c>
      <c r="Y15" s="53">
        <v>60870539</v>
      </c>
      <c r="Z15" s="55">
        <v>43788090</v>
      </c>
      <c r="AA15" s="107">
        <v>104658629</v>
      </c>
      <c r="AB15" s="53">
        <v>2839964</v>
      </c>
      <c r="AC15" s="53" t="s">
        <v>171</v>
      </c>
      <c r="AD15" s="63"/>
    </row>
    <row r="16" spans="1:30" ht="20.25" customHeight="1">
      <c r="A16" s="48" t="s">
        <v>170</v>
      </c>
      <c r="B16" s="105" t="s">
        <v>85</v>
      </c>
      <c r="C16" s="105" t="s">
        <v>86</v>
      </c>
      <c r="D16" s="105" t="s">
        <v>87</v>
      </c>
      <c r="E16" s="105" t="s">
        <v>88</v>
      </c>
      <c r="F16" s="105" t="s">
        <v>85</v>
      </c>
      <c r="G16" s="105" t="s">
        <v>89</v>
      </c>
      <c r="H16" s="105" t="s">
        <v>27</v>
      </c>
      <c r="I16" s="105" t="s">
        <v>90</v>
      </c>
      <c r="J16" s="105" t="s">
        <v>38</v>
      </c>
      <c r="K16" s="105" t="s">
        <v>31</v>
      </c>
      <c r="L16" s="105" t="s">
        <v>32</v>
      </c>
      <c r="M16" s="105" t="s">
        <v>34</v>
      </c>
      <c r="N16" s="55" t="s">
        <v>39</v>
      </c>
      <c r="O16" s="55">
        <v>18.2</v>
      </c>
      <c r="P16" s="106">
        <v>991</v>
      </c>
      <c r="Q16" s="55">
        <v>991</v>
      </c>
      <c r="R16" s="55">
        <v>7</v>
      </c>
      <c r="S16" s="55">
        <v>3</v>
      </c>
      <c r="T16" s="55"/>
      <c r="U16" s="55">
        <v>46908477</v>
      </c>
      <c r="V16" s="55">
        <v>41348950</v>
      </c>
      <c r="W16" s="107">
        <v>88257427</v>
      </c>
      <c r="X16" s="108">
        <v>49539840</v>
      </c>
      <c r="Y16" s="53">
        <v>27842215</v>
      </c>
      <c r="Z16" s="55">
        <v>21697625</v>
      </c>
      <c r="AA16" s="107">
        <v>49539840</v>
      </c>
      <c r="AB16" s="53">
        <v>38717587</v>
      </c>
      <c r="AC16" s="53" t="s">
        <v>171</v>
      </c>
      <c r="AD16" s="63"/>
    </row>
    <row r="17" spans="1:30" ht="20.25" customHeight="1">
      <c r="A17" s="48" t="s">
        <v>72</v>
      </c>
      <c r="B17" s="65" t="s">
        <v>133</v>
      </c>
      <c r="C17" s="65" t="s">
        <v>134</v>
      </c>
      <c r="D17" s="65" t="s">
        <v>135</v>
      </c>
      <c r="E17" s="65" t="s">
        <v>136</v>
      </c>
      <c r="F17" s="65" t="s">
        <v>137</v>
      </c>
      <c r="G17" s="65">
        <v>150398310</v>
      </c>
      <c r="H17" s="65" t="s">
        <v>40</v>
      </c>
      <c r="I17" s="65" t="s">
        <v>118</v>
      </c>
      <c r="J17" s="65" t="s">
        <v>38</v>
      </c>
      <c r="K17" s="65" t="s">
        <v>31</v>
      </c>
      <c r="L17" s="65" t="s">
        <v>32</v>
      </c>
      <c r="M17" s="65" t="s">
        <v>34</v>
      </c>
      <c r="N17" s="65" t="s">
        <v>169</v>
      </c>
      <c r="O17" s="65" t="s">
        <v>309</v>
      </c>
      <c r="P17" s="65">
        <v>3981</v>
      </c>
      <c r="Q17" s="65"/>
      <c r="R17" s="43">
        <v>7</v>
      </c>
      <c r="S17" s="43"/>
      <c r="T17" s="43"/>
      <c r="U17" s="44">
        <v>38221722</v>
      </c>
      <c r="V17" s="44">
        <v>26755204</v>
      </c>
      <c r="W17" s="44">
        <f>V17+U17</f>
        <v>64976926</v>
      </c>
      <c r="X17" s="43">
        <v>0</v>
      </c>
      <c r="Y17" s="43"/>
      <c r="Z17" s="43"/>
      <c r="AA17" s="43"/>
      <c r="AB17" s="44">
        <f>W17</f>
        <v>64976926</v>
      </c>
      <c r="AC17" s="44" t="s">
        <v>180</v>
      </c>
      <c r="AD17" s="45" t="s">
        <v>337</v>
      </c>
    </row>
    <row r="18" spans="1:30" ht="20.25" customHeight="1">
      <c r="A18" s="48" t="s">
        <v>41</v>
      </c>
      <c r="B18" s="109" t="s">
        <v>119</v>
      </c>
      <c r="C18" s="109" t="s">
        <v>120</v>
      </c>
      <c r="D18" s="109" t="s">
        <v>121</v>
      </c>
      <c r="E18" s="109" t="s">
        <v>122</v>
      </c>
      <c r="F18" s="109" t="s">
        <v>119</v>
      </c>
      <c r="G18" s="109" t="s">
        <v>123</v>
      </c>
      <c r="H18" s="109" t="s">
        <v>27</v>
      </c>
      <c r="I18" s="109" t="s">
        <v>124</v>
      </c>
      <c r="J18" s="109" t="s">
        <v>38</v>
      </c>
      <c r="K18" s="109" t="s">
        <v>31</v>
      </c>
      <c r="L18" s="109" t="s">
        <v>32</v>
      </c>
      <c r="M18" s="109" t="s">
        <v>34</v>
      </c>
      <c r="N18" s="110" t="s">
        <v>58</v>
      </c>
      <c r="O18" s="110">
        <v>17.39</v>
      </c>
      <c r="P18" s="111">
        <v>991</v>
      </c>
      <c r="Q18" s="110">
        <v>991</v>
      </c>
      <c r="R18" s="110">
        <v>9</v>
      </c>
      <c r="S18" s="110"/>
      <c r="T18" s="110"/>
      <c r="U18" s="55">
        <v>38221722</v>
      </c>
      <c r="V18" s="55">
        <v>34399548</v>
      </c>
      <c r="W18" s="107">
        <v>72621270</v>
      </c>
      <c r="X18" s="108">
        <v>45505093</v>
      </c>
      <c r="Y18" s="53">
        <v>27842215</v>
      </c>
      <c r="Z18" s="55">
        <v>17662878</v>
      </c>
      <c r="AA18" s="107">
        <v>45505093</v>
      </c>
      <c r="AB18" s="53">
        <v>27116177</v>
      </c>
      <c r="AC18" s="53" t="s">
        <v>171</v>
      </c>
      <c r="AD18" s="63"/>
    </row>
    <row r="19" spans="1:30" ht="20.25" customHeight="1">
      <c r="A19" s="48" t="s">
        <v>269</v>
      </c>
      <c r="B19" s="65" t="s">
        <v>255</v>
      </c>
      <c r="C19" s="65" t="s">
        <v>256</v>
      </c>
      <c r="D19" s="65" t="s">
        <v>257</v>
      </c>
      <c r="E19" s="65" t="s">
        <v>243</v>
      </c>
      <c r="F19" s="65" t="s">
        <v>255</v>
      </c>
      <c r="G19" s="65" t="s">
        <v>258</v>
      </c>
      <c r="H19" s="65" t="s">
        <v>27</v>
      </c>
      <c r="I19" s="65" t="s">
        <v>260</v>
      </c>
      <c r="J19" s="65" t="s">
        <v>30</v>
      </c>
      <c r="K19" s="65" t="s">
        <v>31</v>
      </c>
      <c r="L19" s="65" t="s">
        <v>32</v>
      </c>
      <c r="M19" s="65" t="s">
        <v>34</v>
      </c>
      <c r="N19" s="65" t="s">
        <v>33</v>
      </c>
      <c r="O19" s="65" t="s">
        <v>221</v>
      </c>
      <c r="P19" s="65" t="s">
        <v>259</v>
      </c>
      <c r="Q19" s="65"/>
      <c r="R19" s="43">
        <v>6</v>
      </c>
      <c r="S19" s="43"/>
      <c r="T19" s="43"/>
      <c r="U19" s="44">
        <v>107498593</v>
      </c>
      <c r="V19" s="44"/>
      <c r="W19" s="44">
        <f>V19+U19</f>
        <v>107498593</v>
      </c>
      <c r="X19" s="43">
        <v>0</v>
      </c>
      <c r="Y19" s="43"/>
      <c r="Z19" s="43"/>
      <c r="AA19" s="43"/>
      <c r="AB19" s="44">
        <f>W19</f>
        <v>107498593</v>
      </c>
      <c r="AC19" s="44" t="s">
        <v>180</v>
      </c>
      <c r="AD19" s="43" t="s">
        <v>262</v>
      </c>
    </row>
    <row r="20" spans="1:30" ht="20.25" customHeight="1">
      <c r="A20" s="48" t="s">
        <v>278</v>
      </c>
      <c r="B20" s="105" t="s">
        <v>97</v>
      </c>
      <c r="C20" s="105" t="s">
        <v>98</v>
      </c>
      <c r="D20" s="105" t="s">
        <v>99</v>
      </c>
      <c r="E20" s="105" t="s">
        <v>100</v>
      </c>
      <c r="F20" s="105" t="s">
        <v>97</v>
      </c>
      <c r="G20" s="105" t="s">
        <v>101</v>
      </c>
      <c r="H20" s="105" t="s">
        <v>27</v>
      </c>
      <c r="I20" s="105" t="s">
        <v>102</v>
      </c>
      <c r="J20" s="105" t="s">
        <v>38</v>
      </c>
      <c r="K20" s="105" t="s">
        <v>103</v>
      </c>
      <c r="L20" s="105" t="s">
        <v>32</v>
      </c>
      <c r="M20" s="105" t="s">
        <v>34</v>
      </c>
      <c r="N20" s="55" t="s">
        <v>39</v>
      </c>
      <c r="O20" s="55">
        <v>17.600000000000001</v>
      </c>
      <c r="P20" s="106">
        <v>991</v>
      </c>
      <c r="Q20" s="55">
        <v>991</v>
      </c>
      <c r="R20" s="55">
        <v>6</v>
      </c>
      <c r="S20" s="55">
        <v>4</v>
      </c>
      <c r="T20" s="55"/>
      <c r="U20" s="55">
        <v>46908477</v>
      </c>
      <c r="V20" s="55">
        <v>42391360</v>
      </c>
      <c r="W20" s="107">
        <v>89299837</v>
      </c>
      <c r="X20" s="108">
        <v>50230575</v>
      </c>
      <c r="Y20" s="53">
        <v>27842215</v>
      </c>
      <c r="Z20" s="55">
        <v>22388360</v>
      </c>
      <c r="AA20" s="107">
        <v>50230575</v>
      </c>
      <c r="AB20" s="53">
        <v>39069262</v>
      </c>
      <c r="AC20" s="53" t="s">
        <v>171</v>
      </c>
      <c r="AD20" s="63"/>
    </row>
    <row r="21" spans="1:30" ht="20.25" customHeight="1">
      <c r="A21" s="48" t="s">
        <v>84</v>
      </c>
      <c r="B21" s="65" t="s">
        <v>248</v>
      </c>
      <c r="C21" s="65" t="s">
        <v>249</v>
      </c>
      <c r="D21" s="65" t="s">
        <v>250</v>
      </c>
      <c r="E21" s="65" t="s">
        <v>251</v>
      </c>
      <c r="F21" s="65" t="s">
        <v>252</v>
      </c>
      <c r="G21" s="65">
        <v>157899046</v>
      </c>
      <c r="H21" s="65" t="s">
        <v>27</v>
      </c>
      <c r="I21" s="65" t="s">
        <v>53</v>
      </c>
      <c r="J21" s="65" t="s">
        <v>38</v>
      </c>
      <c r="K21" s="65" t="s">
        <v>31</v>
      </c>
      <c r="L21" s="65"/>
      <c r="M21" s="65" t="s">
        <v>96</v>
      </c>
      <c r="N21" s="65" t="s">
        <v>55</v>
      </c>
      <c r="O21" s="65" t="s">
        <v>308</v>
      </c>
      <c r="P21" s="65">
        <v>3991</v>
      </c>
      <c r="Q21" s="65"/>
      <c r="R21" s="43">
        <v>12</v>
      </c>
      <c r="S21" s="43"/>
      <c r="T21" s="43"/>
      <c r="U21" s="44">
        <v>38221722</v>
      </c>
      <c r="V21" s="44">
        <v>31967256</v>
      </c>
      <c r="W21" s="44">
        <f>V21+U21</f>
        <v>70188978</v>
      </c>
      <c r="X21" s="43">
        <v>0</v>
      </c>
      <c r="Y21" s="43"/>
      <c r="Z21" s="43"/>
      <c r="AA21" s="43"/>
      <c r="AB21" s="44">
        <f>W21</f>
        <v>70188978</v>
      </c>
      <c r="AC21" s="44" t="s">
        <v>180</v>
      </c>
      <c r="AD21" s="43" t="s">
        <v>254</v>
      </c>
    </row>
    <row r="22" spans="1:30" ht="30" customHeight="1">
      <c r="U22" s="95">
        <f>SUM(U4:U21)</f>
        <v>1188892636</v>
      </c>
      <c r="V22" s="95">
        <f>SUM(V4:V21)</f>
        <v>358936693</v>
      </c>
      <c r="W22" s="95">
        <f>SUM(W4:W21)</f>
        <v>1547829329</v>
      </c>
      <c r="X22" s="97">
        <f>SUM(X4:X21)</f>
        <v>619897551</v>
      </c>
    </row>
    <row r="23" spans="1:30" ht="18" customHeight="1">
      <c r="X23" s="96" t="s">
        <v>340</v>
      </c>
    </row>
  </sheetData>
  <sortState ref="A4:AD21">
    <sortCondition ref="D4:D2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J9"/>
  <sheetViews>
    <sheetView rightToLeft="1" topLeftCell="K1" workbookViewId="0">
      <selection sqref="A1:XFD2"/>
    </sheetView>
  </sheetViews>
  <sheetFormatPr defaultRowHeight="30" customHeight="1"/>
  <cols>
    <col min="1" max="1" width="6.625" style="61" customWidth="1"/>
    <col min="2" max="9" width="9" style="61"/>
    <col min="10" max="10" width="14" style="61" customWidth="1"/>
    <col min="11" max="11" width="14.5" style="61" customWidth="1"/>
    <col min="12" max="20" width="9" style="61"/>
    <col min="21" max="21" width="13.125" style="61" customWidth="1"/>
    <col min="22" max="22" width="11.75" style="61" customWidth="1"/>
    <col min="23" max="23" width="12.125" style="61" customWidth="1"/>
    <col min="24" max="24" width="17.875" style="68" customWidth="1"/>
    <col min="25" max="25" width="12.375" style="61" customWidth="1"/>
    <col min="26" max="26" width="11.875" style="61" customWidth="1"/>
    <col min="27" max="27" width="12.125" style="61" customWidth="1"/>
    <col min="28" max="28" width="11.75" style="61" customWidth="1"/>
    <col min="29" max="29" width="12.375" style="61" customWidth="1"/>
    <col min="30" max="31" width="12.625" style="61" customWidth="1"/>
    <col min="32" max="32" width="11" style="61" customWidth="1"/>
    <col min="33" max="33" width="12.375" style="61" customWidth="1"/>
    <col min="34" max="34" width="14.875" style="61" customWidth="1"/>
    <col min="35" max="35" width="9" style="61"/>
    <col min="36" max="36" width="34.375" style="41" customWidth="1"/>
    <col min="37" max="16384" width="9" style="41"/>
  </cols>
  <sheetData>
    <row r="1" spans="1:36" s="66" customFormat="1" ht="23.25" customHeight="1">
      <c r="A1" s="68"/>
      <c r="B1" s="68"/>
      <c r="C1" s="68"/>
      <c r="D1" s="68"/>
      <c r="E1" s="68"/>
      <c r="F1" s="68"/>
      <c r="G1" s="68"/>
      <c r="H1" s="68"/>
      <c r="I1" s="78"/>
      <c r="J1" s="69"/>
      <c r="K1" s="6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36" s="66" customFormat="1" ht="23.25" customHeight="1">
      <c r="A2" s="68"/>
      <c r="B2" s="68"/>
      <c r="C2" s="68"/>
      <c r="D2" s="68"/>
      <c r="E2" s="68"/>
      <c r="F2" s="68"/>
      <c r="G2" s="68"/>
      <c r="H2" s="68"/>
      <c r="I2" s="78"/>
      <c r="J2" s="69"/>
      <c r="K2" s="69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6" s="66" customFormat="1" ht="30" customHeight="1">
      <c r="A3" s="75" t="s">
        <v>0</v>
      </c>
      <c r="B3" s="76" t="s">
        <v>1</v>
      </c>
      <c r="C3" s="75" t="s">
        <v>2</v>
      </c>
      <c r="D3" s="75" t="s">
        <v>3</v>
      </c>
      <c r="E3" s="75" t="s">
        <v>4</v>
      </c>
      <c r="F3" s="76" t="s">
        <v>5</v>
      </c>
      <c r="G3" s="75" t="s">
        <v>6</v>
      </c>
      <c r="H3" s="75" t="s">
        <v>8</v>
      </c>
      <c r="I3" s="75" t="s">
        <v>9</v>
      </c>
      <c r="J3" s="75" t="s">
        <v>10</v>
      </c>
      <c r="K3" s="75" t="s">
        <v>11</v>
      </c>
      <c r="L3" s="75" t="s">
        <v>12</v>
      </c>
      <c r="M3" s="75" t="s">
        <v>18</v>
      </c>
      <c r="N3" s="75" t="s">
        <v>13</v>
      </c>
      <c r="O3" s="98" t="s">
        <v>14</v>
      </c>
      <c r="P3" s="75" t="s">
        <v>7</v>
      </c>
      <c r="Q3" s="75" t="s">
        <v>138</v>
      </c>
      <c r="R3" s="75" t="s">
        <v>15</v>
      </c>
      <c r="S3" s="75" t="s">
        <v>16</v>
      </c>
      <c r="T3" s="75" t="s">
        <v>17</v>
      </c>
      <c r="U3" s="75" t="s">
        <v>19</v>
      </c>
      <c r="V3" s="75" t="s">
        <v>20</v>
      </c>
      <c r="W3" s="75" t="s">
        <v>166</v>
      </c>
      <c r="X3" s="77" t="s">
        <v>25</v>
      </c>
      <c r="Y3" s="94" t="s">
        <v>21</v>
      </c>
      <c r="Z3" s="94" t="s">
        <v>22</v>
      </c>
      <c r="AA3" s="94" t="s">
        <v>23</v>
      </c>
      <c r="AB3" s="94" t="s">
        <v>24</v>
      </c>
      <c r="AC3" s="94" t="s">
        <v>22</v>
      </c>
      <c r="AD3" s="94" t="s">
        <v>23</v>
      </c>
      <c r="AE3" s="94" t="s">
        <v>24</v>
      </c>
      <c r="AF3" s="94" t="s">
        <v>172</v>
      </c>
      <c r="AG3" s="94" t="s">
        <v>139</v>
      </c>
      <c r="AH3" s="75" t="s">
        <v>26</v>
      </c>
      <c r="AI3" s="42" t="s">
        <v>167</v>
      </c>
      <c r="AJ3" s="104" t="s">
        <v>173</v>
      </c>
    </row>
    <row r="4" spans="1:36" s="64" customFormat="1" ht="21.75" customHeight="1">
      <c r="A4" s="48" t="s">
        <v>27</v>
      </c>
      <c r="B4" s="105" t="s">
        <v>147</v>
      </c>
      <c r="C4" s="105" t="s">
        <v>148</v>
      </c>
      <c r="D4" s="105" t="s">
        <v>149</v>
      </c>
      <c r="E4" s="105" t="s">
        <v>150</v>
      </c>
      <c r="F4" s="105" t="s">
        <v>151</v>
      </c>
      <c r="G4" s="105" t="s">
        <v>152</v>
      </c>
      <c r="H4" s="105" t="s">
        <v>39</v>
      </c>
      <c r="I4" s="105" t="s">
        <v>29</v>
      </c>
      <c r="J4" s="105" t="s">
        <v>30</v>
      </c>
      <c r="K4" s="105" t="s">
        <v>153</v>
      </c>
      <c r="L4" s="105" t="s">
        <v>32</v>
      </c>
      <c r="M4" s="105" t="s">
        <v>34</v>
      </c>
      <c r="N4" s="55"/>
      <c r="O4" s="55"/>
      <c r="P4" s="106">
        <v>941</v>
      </c>
      <c r="Q4" s="55">
        <v>982</v>
      </c>
      <c r="R4" s="55"/>
      <c r="S4" s="55"/>
      <c r="T4" s="55"/>
      <c r="U4" s="55">
        <v>37125000</v>
      </c>
      <c r="V4" s="55">
        <v>0</v>
      </c>
      <c r="W4" s="107">
        <v>37125000</v>
      </c>
      <c r="X4" s="53">
        <v>35059383</v>
      </c>
      <c r="Y4" s="53">
        <v>35059383</v>
      </c>
      <c r="Z4" s="53">
        <v>6081678.93403125</v>
      </c>
      <c r="AA4" s="53">
        <v>7297755.157068749</v>
      </c>
      <c r="AB4" s="53">
        <v>20643585.723337501</v>
      </c>
      <c r="AC4" s="55">
        <v>0</v>
      </c>
      <c r="AD4" s="55">
        <v>0</v>
      </c>
      <c r="AE4" s="55">
        <v>0</v>
      </c>
      <c r="AF4" s="55">
        <v>0</v>
      </c>
      <c r="AG4" s="107">
        <v>35059383</v>
      </c>
      <c r="AH4" s="53">
        <v>2065617</v>
      </c>
      <c r="AI4" s="53" t="s">
        <v>171</v>
      </c>
      <c r="AJ4" s="63"/>
    </row>
    <row r="5" spans="1:36" s="64" customFormat="1" ht="21.75" customHeight="1">
      <c r="A5" s="48" t="s">
        <v>35</v>
      </c>
      <c r="B5" s="105" t="s">
        <v>140</v>
      </c>
      <c r="C5" s="105" t="s">
        <v>141</v>
      </c>
      <c r="D5" s="105" t="s">
        <v>142</v>
      </c>
      <c r="E5" s="105" t="s">
        <v>143</v>
      </c>
      <c r="F5" s="105" t="s">
        <v>144</v>
      </c>
      <c r="G5" s="105" t="s">
        <v>145</v>
      </c>
      <c r="H5" s="105" t="s">
        <v>35</v>
      </c>
      <c r="I5" s="105" t="s">
        <v>146</v>
      </c>
      <c r="J5" s="105" t="s">
        <v>30</v>
      </c>
      <c r="K5" s="105" t="s">
        <v>31</v>
      </c>
      <c r="L5" s="105" t="s">
        <v>32</v>
      </c>
      <c r="M5" s="105" t="s">
        <v>34</v>
      </c>
      <c r="N5" s="55" t="s">
        <v>33</v>
      </c>
      <c r="O5" s="55">
        <v>18.25</v>
      </c>
      <c r="P5" s="106">
        <v>981</v>
      </c>
      <c r="Q5" s="55">
        <v>982</v>
      </c>
      <c r="R5" s="55">
        <v>5</v>
      </c>
      <c r="S5" s="55">
        <v>1</v>
      </c>
      <c r="T5" s="55"/>
      <c r="U5" s="55">
        <v>107498592</v>
      </c>
      <c r="V5" s="55">
        <v>0</v>
      </c>
      <c r="W5" s="107">
        <v>107498592</v>
      </c>
      <c r="X5" s="53">
        <v>98576688.827225</v>
      </c>
      <c r="Y5" s="53">
        <v>60870539</v>
      </c>
      <c r="Z5" s="53">
        <v>6081678.93403125</v>
      </c>
      <c r="AA5" s="53">
        <v>7297755.157068749</v>
      </c>
      <c r="AB5" s="53">
        <v>20643585.723337501</v>
      </c>
      <c r="AC5" s="55">
        <v>30408394.670156248</v>
      </c>
      <c r="AD5" s="55">
        <v>7297755.157068749</v>
      </c>
      <c r="AE5" s="55">
        <v>0</v>
      </c>
      <c r="AF5" s="55">
        <v>37706149.827225</v>
      </c>
      <c r="AG5" s="107">
        <v>98576688.827225</v>
      </c>
      <c r="AH5" s="53">
        <v>8921903.1727750003</v>
      </c>
      <c r="AI5" s="53" t="s">
        <v>171</v>
      </c>
      <c r="AJ5" s="63"/>
    </row>
    <row r="6" spans="1:36" s="66" customFormat="1" ht="21.75" customHeight="1">
      <c r="A6" s="48" t="s">
        <v>40</v>
      </c>
      <c r="B6" s="65" t="s">
        <v>133</v>
      </c>
      <c r="C6" s="65" t="s">
        <v>134</v>
      </c>
      <c r="D6" s="65" t="s">
        <v>135</v>
      </c>
      <c r="E6" s="65" t="s">
        <v>136</v>
      </c>
      <c r="F6" s="65" t="s">
        <v>137</v>
      </c>
      <c r="G6" s="65">
        <v>150398310</v>
      </c>
      <c r="H6" s="65" t="s">
        <v>35</v>
      </c>
      <c r="I6" s="65" t="s">
        <v>118</v>
      </c>
      <c r="J6" s="65" t="s">
        <v>38</v>
      </c>
      <c r="K6" s="65" t="s">
        <v>31</v>
      </c>
      <c r="L6" s="65" t="s">
        <v>32</v>
      </c>
      <c r="M6" s="65" t="s">
        <v>96</v>
      </c>
      <c r="N6" s="65" t="s">
        <v>55</v>
      </c>
      <c r="O6" s="65" t="s">
        <v>313</v>
      </c>
      <c r="P6" s="65">
        <v>3981</v>
      </c>
      <c r="Q6" s="65"/>
      <c r="R6" s="43">
        <v>12</v>
      </c>
      <c r="S6" s="43"/>
      <c r="T6" s="43"/>
      <c r="U6" s="44">
        <v>38221722</v>
      </c>
      <c r="V6" s="44">
        <v>42391362</v>
      </c>
      <c r="W6" s="44">
        <f>V6+U6</f>
        <v>80613084</v>
      </c>
      <c r="X6" s="43">
        <v>0</v>
      </c>
      <c r="Y6" s="43"/>
      <c r="Z6" s="43"/>
      <c r="AA6" s="43"/>
      <c r="AB6" s="43"/>
      <c r="AC6" s="43"/>
      <c r="AD6" s="43"/>
      <c r="AE6" s="43"/>
      <c r="AF6" s="43"/>
      <c r="AG6" s="43"/>
      <c r="AH6" s="44">
        <f>W6</f>
        <v>80613084</v>
      </c>
      <c r="AI6" s="44" t="s">
        <v>180</v>
      </c>
      <c r="AJ6" s="45" t="s">
        <v>337</v>
      </c>
    </row>
    <row r="7" spans="1:36" s="66" customFormat="1" ht="21.75" customHeight="1">
      <c r="A7" s="48" t="s">
        <v>42</v>
      </c>
      <c r="B7" s="65" t="s">
        <v>294</v>
      </c>
      <c r="C7" s="65" t="s">
        <v>295</v>
      </c>
      <c r="D7" s="65" t="s">
        <v>296</v>
      </c>
      <c r="E7" s="65" t="s">
        <v>297</v>
      </c>
      <c r="F7" s="65" t="s">
        <v>294</v>
      </c>
      <c r="G7" s="65" t="s">
        <v>298</v>
      </c>
      <c r="H7" s="65" t="s">
        <v>170</v>
      </c>
      <c r="I7" s="65" t="s">
        <v>29</v>
      </c>
      <c r="J7" s="65" t="s">
        <v>30</v>
      </c>
      <c r="K7" s="65" t="s">
        <v>56</v>
      </c>
      <c r="L7" s="65" t="s">
        <v>32</v>
      </c>
      <c r="M7" s="65" t="s">
        <v>34</v>
      </c>
      <c r="N7" s="65" t="s">
        <v>301</v>
      </c>
      <c r="O7" s="65" t="s">
        <v>301</v>
      </c>
      <c r="P7" s="65" t="s">
        <v>299</v>
      </c>
      <c r="Q7" s="65"/>
      <c r="R7" s="43"/>
      <c r="S7" s="43"/>
      <c r="T7" s="43" t="s">
        <v>300</v>
      </c>
      <c r="U7" s="44">
        <v>28125000</v>
      </c>
      <c r="V7" s="44">
        <v>0</v>
      </c>
      <c r="W7" s="44">
        <f t="shared" ref="W7" si="0">V7+U7</f>
        <v>28125000</v>
      </c>
      <c r="X7" s="43">
        <v>0</v>
      </c>
      <c r="Y7" s="43"/>
      <c r="Z7" s="43"/>
      <c r="AA7" s="43"/>
      <c r="AB7" s="43"/>
      <c r="AC7" s="43"/>
      <c r="AD7" s="43"/>
      <c r="AE7" s="43"/>
      <c r="AF7" s="43"/>
      <c r="AG7" s="43"/>
      <c r="AH7" s="44">
        <f>W7</f>
        <v>28125000</v>
      </c>
      <c r="AI7" s="44" t="s">
        <v>180</v>
      </c>
      <c r="AJ7" s="43" t="s">
        <v>302</v>
      </c>
    </row>
    <row r="8" spans="1:36" ht="30" customHeight="1">
      <c r="U8" s="112">
        <f>SUM(U4:U7)</f>
        <v>210970314</v>
      </c>
      <c r="V8" s="112">
        <f>SUM(V4:V7)</f>
        <v>42391362</v>
      </c>
      <c r="W8" s="112">
        <f>SUM(W4:W7)</f>
        <v>253361676</v>
      </c>
      <c r="X8" s="97">
        <f>SUM(X4:X7)</f>
        <v>133636071.827225</v>
      </c>
    </row>
    <row r="9" spans="1:36" ht="30" customHeight="1">
      <c r="X9" s="96" t="s">
        <v>341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J10"/>
  <sheetViews>
    <sheetView rightToLeft="1" topLeftCell="M1" workbookViewId="0">
      <selection activeCell="G11" sqref="G11"/>
    </sheetView>
  </sheetViews>
  <sheetFormatPr defaultRowHeight="30" customHeight="1"/>
  <cols>
    <col min="1" max="1" width="9" style="31"/>
    <col min="2" max="2" width="11.75" style="31" customWidth="1"/>
    <col min="3" max="9" width="9" style="31"/>
    <col min="10" max="10" width="15.625" style="31" customWidth="1"/>
    <col min="11" max="11" width="14" style="31" customWidth="1"/>
    <col min="12" max="20" width="9" style="31"/>
    <col min="21" max="21" width="11.125" style="31" customWidth="1"/>
    <col min="22" max="22" width="9" style="31"/>
    <col min="23" max="23" width="11.75" style="31" customWidth="1"/>
    <col min="24" max="24" width="17.25" style="31" customWidth="1"/>
    <col min="25" max="25" width="13" style="31" customWidth="1"/>
    <col min="26" max="26" width="9" style="31"/>
    <col min="27" max="27" width="10.625" style="31" customWidth="1"/>
    <col min="28" max="28" width="11.5" style="31" customWidth="1"/>
    <col min="29" max="29" width="9" style="31"/>
    <col min="30" max="30" width="11.5" style="31" customWidth="1"/>
    <col min="31" max="31" width="12.5" style="31" customWidth="1"/>
    <col min="32" max="32" width="16.5" style="31" customWidth="1"/>
    <col min="33" max="33" width="17.625" style="32" customWidth="1"/>
    <col min="34" max="34" width="11" style="31" customWidth="1"/>
    <col min="35" max="35" width="9" style="31"/>
    <col min="36" max="36" width="17.5" style="31" customWidth="1"/>
  </cols>
  <sheetData>
    <row r="1" spans="1:36" s="66" customFormat="1" ht="23.25" customHeight="1">
      <c r="A1" s="68"/>
      <c r="B1" s="68"/>
      <c r="C1" s="68"/>
      <c r="D1" s="68"/>
      <c r="E1" s="68"/>
      <c r="F1" s="68"/>
      <c r="G1" s="68"/>
      <c r="H1" s="68"/>
      <c r="I1" s="78"/>
      <c r="J1" s="69"/>
      <c r="K1" s="6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36" s="66" customFormat="1" ht="23.25" customHeight="1">
      <c r="A2" s="68"/>
      <c r="B2" s="68"/>
      <c r="C2" s="68"/>
      <c r="D2" s="68"/>
      <c r="E2" s="68"/>
      <c r="F2" s="68"/>
      <c r="G2" s="68"/>
      <c r="H2" s="68"/>
      <c r="I2" s="78"/>
      <c r="J2" s="69"/>
      <c r="K2" s="69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6" s="22" customFormat="1" ht="30" customHeight="1">
      <c r="A3" s="18" t="s">
        <v>0</v>
      </c>
      <c r="B3" s="19" t="s">
        <v>1</v>
      </c>
      <c r="C3" s="18" t="s">
        <v>2</v>
      </c>
      <c r="D3" s="18" t="s">
        <v>3</v>
      </c>
      <c r="E3" s="18" t="s">
        <v>4</v>
      </c>
      <c r="F3" s="13" t="s">
        <v>5</v>
      </c>
      <c r="G3" s="9" t="s">
        <v>6</v>
      </c>
      <c r="H3" s="9" t="s">
        <v>8</v>
      </c>
      <c r="I3" s="18" t="s">
        <v>9</v>
      </c>
      <c r="J3" s="18" t="s">
        <v>10</v>
      </c>
      <c r="K3" s="18" t="s">
        <v>11</v>
      </c>
      <c r="L3" s="9" t="s">
        <v>12</v>
      </c>
      <c r="M3" s="9" t="s">
        <v>18</v>
      </c>
      <c r="N3" s="9" t="s">
        <v>13</v>
      </c>
      <c r="O3" s="20" t="s">
        <v>14</v>
      </c>
      <c r="P3" s="18" t="s">
        <v>7</v>
      </c>
      <c r="Q3" s="9" t="s">
        <v>138</v>
      </c>
      <c r="R3" s="9" t="s">
        <v>15</v>
      </c>
      <c r="S3" s="9" t="s">
        <v>16</v>
      </c>
      <c r="T3" s="9" t="s">
        <v>17</v>
      </c>
      <c r="U3" s="18" t="s">
        <v>19</v>
      </c>
      <c r="V3" s="18" t="s">
        <v>20</v>
      </c>
      <c r="W3" s="9" t="s">
        <v>166</v>
      </c>
      <c r="X3" s="85" t="s">
        <v>25</v>
      </c>
      <c r="Y3" s="14" t="s">
        <v>21</v>
      </c>
      <c r="Z3" s="14" t="s">
        <v>22</v>
      </c>
      <c r="AA3" s="14" t="s">
        <v>23</v>
      </c>
      <c r="AB3" s="14" t="s">
        <v>24</v>
      </c>
      <c r="AC3" s="14" t="s">
        <v>22</v>
      </c>
      <c r="AD3" s="14" t="s">
        <v>23</v>
      </c>
      <c r="AE3" s="14" t="s">
        <v>24</v>
      </c>
      <c r="AF3" s="21" t="s">
        <v>172</v>
      </c>
      <c r="AG3" s="21" t="s">
        <v>139</v>
      </c>
      <c r="AH3" s="18" t="s">
        <v>26</v>
      </c>
      <c r="AI3" s="9" t="s">
        <v>167</v>
      </c>
      <c r="AJ3" s="36" t="s">
        <v>173</v>
      </c>
    </row>
    <row r="4" spans="1:36" s="2" customFormat="1" ht="24.75" customHeight="1">
      <c r="A4" s="10" t="s">
        <v>27</v>
      </c>
      <c r="B4" s="7" t="s">
        <v>154</v>
      </c>
      <c r="C4" s="7" t="s">
        <v>155</v>
      </c>
      <c r="D4" s="7" t="s">
        <v>156</v>
      </c>
      <c r="E4" s="7" t="s">
        <v>122</v>
      </c>
      <c r="F4" s="7" t="s">
        <v>157</v>
      </c>
      <c r="G4" s="7" t="s">
        <v>158</v>
      </c>
      <c r="H4" s="7" t="s">
        <v>58</v>
      </c>
      <c r="I4" s="7" t="s">
        <v>29</v>
      </c>
      <c r="J4" s="7" t="s">
        <v>30</v>
      </c>
      <c r="K4" s="7" t="s">
        <v>56</v>
      </c>
      <c r="L4" s="3" t="s">
        <v>32</v>
      </c>
      <c r="M4" s="3" t="s">
        <v>34</v>
      </c>
      <c r="N4" s="4" t="s">
        <v>84</v>
      </c>
      <c r="O4" s="4"/>
      <c r="P4" s="25">
        <v>941</v>
      </c>
      <c r="Q4" s="6">
        <v>981</v>
      </c>
      <c r="R4" s="6"/>
      <c r="S4" s="6"/>
      <c r="T4" s="6">
        <v>18</v>
      </c>
      <c r="U4" s="16">
        <v>37125000</v>
      </c>
      <c r="V4" s="16">
        <v>0</v>
      </c>
      <c r="W4" s="15">
        <v>37125000</v>
      </c>
      <c r="X4" s="35">
        <v>37125000</v>
      </c>
      <c r="Y4" s="1">
        <v>35059383</v>
      </c>
      <c r="Z4" s="11">
        <v>6081678.9340312509</v>
      </c>
      <c r="AA4" s="11">
        <v>7297755.157068749</v>
      </c>
      <c r="AB4" s="11">
        <v>20643585.723337501</v>
      </c>
      <c r="AC4" s="11">
        <v>0</v>
      </c>
      <c r="AD4" s="11">
        <v>0</v>
      </c>
      <c r="AE4" s="11">
        <v>371584543.02007502</v>
      </c>
      <c r="AF4" s="11">
        <v>371584543.02007502</v>
      </c>
      <c r="AG4" s="12">
        <v>37125000</v>
      </c>
      <c r="AH4" s="1">
        <v>0</v>
      </c>
      <c r="AI4" s="17" t="s">
        <v>171</v>
      </c>
      <c r="AJ4" s="30"/>
    </row>
    <row r="5" spans="1:36" s="2" customFormat="1" ht="24.75" customHeight="1">
      <c r="A5" s="10" t="s">
        <v>35</v>
      </c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58</v>
      </c>
      <c r="I5" s="7" t="s">
        <v>29</v>
      </c>
      <c r="J5" s="7" t="s">
        <v>30</v>
      </c>
      <c r="K5" s="7" t="s">
        <v>153</v>
      </c>
      <c r="L5" s="3" t="s">
        <v>32</v>
      </c>
      <c r="M5" s="3" t="s">
        <v>34</v>
      </c>
      <c r="N5" s="4"/>
      <c r="O5" s="4"/>
      <c r="P5" s="25">
        <v>941</v>
      </c>
      <c r="Q5" s="6">
        <v>981</v>
      </c>
      <c r="R5" s="6"/>
      <c r="S5" s="6"/>
      <c r="T5" s="6"/>
      <c r="U5" s="16">
        <v>37125000</v>
      </c>
      <c r="V5" s="16">
        <v>0</v>
      </c>
      <c r="W5" s="15">
        <v>37125000</v>
      </c>
      <c r="X5" s="35">
        <v>35059383</v>
      </c>
      <c r="Y5" s="1">
        <v>35059383</v>
      </c>
      <c r="Z5" s="1">
        <v>6081679</v>
      </c>
      <c r="AA5" s="1">
        <v>7297755</v>
      </c>
      <c r="AB5" s="1">
        <v>20643586</v>
      </c>
      <c r="AC5" s="11">
        <v>0</v>
      </c>
      <c r="AD5" s="11">
        <v>0</v>
      </c>
      <c r="AE5" s="11">
        <v>0</v>
      </c>
      <c r="AF5" s="11">
        <v>0</v>
      </c>
      <c r="AG5" s="12">
        <v>35059383</v>
      </c>
      <c r="AH5" s="1">
        <v>2065617</v>
      </c>
      <c r="AI5" s="17" t="s">
        <v>171</v>
      </c>
      <c r="AJ5" s="30"/>
    </row>
    <row r="6" spans="1:36" s="2" customFormat="1" ht="24.75" customHeight="1">
      <c r="A6" s="10" t="s">
        <v>40</v>
      </c>
      <c r="B6" s="7" t="s">
        <v>159</v>
      </c>
      <c r="C6" s="7" t="s">
        <v>160</v>
      </c>
      <c r="D6" s="7" t="s">
        <v>161</v>
      </c>
      <c r="E6" s="7" t="s">
        <v>162</v>
      </c>
      <c r="F6" s="7" t="s">
        <v>163</v>
      </c>
      <c r="G6" s="7" t="s">
        <v>164</v>
      </c>
      <c r="H6" s="7" t="s">
        <v>40</v>
      </c>
      <c r="I6" s="7" t="s">
        <v>165</v>
      </c>
      <c r="J6" s="7" t="s">
        <v>30</v>
      </c>
      <c r="K6" s="7" t="s">
        <v>31</v>
      </c>
      <c r="L6" s="3" t="s">
        <v>32</v>
      </c>
      <c r="M6" s="3" t="s">
        <v>34</v>
      </c>
      <c r="N6" s="4" t="s">
        <v>33</v>
      </c>
      <c r="O6" s="4">
        <v>18.920000000000002</v>
      </c>
      <c r="P6" s="25">
        <v>971</v>
      </c>
      <c r="Q6" s="6">
        <v>981</v>
      </c>
      <c r="R6" s="6">
        <v>6</v>
      </c>
      <c r="S6" s="6"/>
      <c r="T6" s="6"/>
      <c r="U6" s="16">
        <v>93477037</v>
      </c>
      <c r="V6" s="16">
        <v>0</v>
      </c>
      <c r="W6" s="15">
        <v>93477037</v>
      </c>
      <c r="X6" s="35">
        <v>86383958</v>
      </c>
      <c r="Y6" s="1">
        <v>49893884</v>
      </c>
      <c r="Z6" s="1">
        <v>6081679</v>
      </c>
      <c r="AA6" s="1">
        <v>7297755</v>
      </c>
      <c r="AB6" s="1">
        <v>20643586</v>
      </c>
      <c r="AC6" s="11">
        <v>36490074</v>
      </c>
      <c r="AD6" s="11">
        <v>0</v>
      </c>
      <c r="AE6" s="11">
        <v>0</v>
      </c>
      <c r="AF6" s="11">
        <v>36490074</v>
      </c>
      <c r="AG6" s="12">
        <v>86383958</v>
      </c>
      <c r="AH6" s="1">
        <v>7093079</v>
      </c>
      <c r="AI6" s="17" t="s">
        <v>171</v>
      </c>
      <c r="AJ6" s="30"/>
    </row>
    <row r="7" spans="1:36" s="2" customFormat="1" ht="24.75" customHeight="1">
      <c r="A7" s="10" t="s">
        <v>42</v>
      </c>
      <c r="B7" s="7" t="s">
        <v>140</v>
      </c>
      <c r="C7" s="7" t="s">
        <v>141</v>
      </c>
      <c r="D7" s="7" t="s">
        <v>142</v>
      </c>
      <c r="E7" s="7" t="s">
        <v>143</v>
      </c>
      <c r="F7" s="7" t="s">
        <v>144</v>
      </c>
      <c r="G7" s="7" t="s">
        <v>145</v>
      </c>
      <c r="H7" s="7" t="s">
        <v>27</v>
      </c>
      <c r="I7" s="7" t="s">
        <v>146</v>
      </c>
      <c r="J7" s="7" t="s">
        <v>30</v>
      </c>
      <c r="K7" s="7" t="s">
        <v>31</v>
      </c>
      <c r="L7" s="3" t="s">
        <v>32</v>
      </c>
      <c r="M7" s="3" t="s">
        <v>34</v>
      </c>
      <c r="N7" s="4" t="s">
        <v>33</v>
      </c>
      <c r="O7" s="4">
        <v>18.329999999999998</v>
      </c>
      <c r="P7" s="25">
        <v>981</v>
      </c>
      <c r="Q7" s="6">
        <v>981</v>
      </c>
      <c r="R7" s="6">
        <v>6</v>
      </c>
      <c r="S7" s="6"/>
      <c r="T7" s="6"/>
      <c r="U7" s="16">
        <v>107498592</v>
      </c>
      <c r="V7" s="16">
        <v>0</v>
      </c>
      <c r="W7" s="15">
        <v>107498592</v>
      </c>
      <c r="X7" s="35">
        <v>97360613</v>
      </c>
      <c r="Y7" s="1">
        <v>60870539</v>
      </c>
      <c r="Z7" s="1">
        <v>6081679</v>
      </c>
      <c r="AA7" s="1">
        <v>7297755</v>
      </c>
      <c r="AB7" s="1">
        <v>20643586</v>
      </c>
      <c r="AC7" s="11">
        <v>36490074</v>
      </c>
      <c r="AD7" s="11">
        <v>0</v>
      </c>
      <c r="AE7" s="11">
        <v>0</v>
      </c>
      <c r="AF7" s="11">
        <v>36490074</v>
      </c>
      <c r="AG7" s="12">
        <v>97360613</v>
      </c>
      <c r="AH7" s="1">
        <v>10137979</v>
      </c>
      <c r="AI7" s="17" t="s">
        <v>171</v>
      </c>
      <c r="AJ7" s="30"/>
    </row>
    <row r="8" spans="1:36" ht="24.75" customHeight="1">
      <c r="A8" s="10" t="s">
        <v>168</v>
      </c>
      <c r="B8" s="37" t="s">
        <v>294</v>
      </c>
      <c r="C8" s="37" t="s">
        <v>295</v>
      </c>
      <c r="D8" s="37" t="s">
        <v>296</v>
      </c>
      <c r="E8" s="37" t="s">
        <v>297</v>
      </c>
      <c r="F8" s="37" t="s">
        <v>294</v>
      </c>
      <c r="G8" s="37" t="s">
        <v>298</v>
      </c>
      <c r="H8" s="37" t="s">
        <v>55</v>
      </c>
      <c r="I8" s="37" t="s">
        <v>29</v>
      </c>
      <c r="J8" s="37" t="s">
        <v>30</v>
      </c>
      <c r="K8" s="37" t="s">
        <v>56</v>
      </c>
      <c r="L8" s="37" t="s">
        <v>32</v>
      </c>
      <c r="M8" s="37" t="s">
        <v>34</v>
      </c>
      <c r="N8" s="37" t="s">
        <v>301</v>
      </c>
      <c r="O8" s="37" t="s">
        <v>301</v>
      </c>
      <c r="P8" s="37" t="s">
        <v>299</v>
      </c>
      <c r="Q8" s="37"/>
      <c r="R8" s="38"/>
      <c r="S8" s="38"/>
      <c r="T8" s="38" t="s">
        <v>300</v>
      </c>
      <c r="U8" s="39">
        <v>28125000</v>
      </c>
      <c r="V8" s="39">
        <v>0</v>
      </c>
      <c r="W8" s="39">
        <f t="shared" ref="W8" si="0">V8+U8</f>
        <v>28125000</v>
      </c>
      <c r="X8" s="38">
        <v>0</v>
      </c>
      <c r="Y8" s="38"/>
      <c r="Z8" s="38"/>
      <c r="AA8" s="38"/>
      <c r="AB8" s="38"/>
      <c r="AC8" s="38"/>
      <c r="AD8" s="38"/>
      <c r="AE8" s="38"/>
      <c r="AF8" s="38"/>
      <c r="AG8" s="38"/>
      <c r="AH8" s="39">
        <f>W8</f>
        <v>28125000</v>
      </c>
      <c r="AI8" s="40" t="s">
        <v>180</v>
      </c>
      <c r="AJ8" s="38" t="s">
        <v>302</v>
      </c>
    </row>
    <row r="9" spans="1:36" ht="15" customHeight="1">
      <c r="U9" s="86">
        <f>SUM(U4:U8)</f>
        <v>303350629</v>
      </c>
      <c r="V9" s="86">
        <f>SUM(V4:V8)</f>
        <v>0</v>
      </c>
      <c r="W9" s="86">
        <f>SUM(W4:W8)</f>
        <v>303350629</v>
      </c>
      <c r="X9" s="113">
        <f>SUM(X4:X8)</f>
        <v>255928954</v>
      </c>
    </row>
    <row r="10" spans="1:36" ht="15" customHeight="1">
      <c r="X10" s="114" t="s">
        <v>342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I6"/>
  <sheetViews>
    <sheetView rightToLeft="1" topLeftCell="M1" workbookViewId="0">
      <selection sqref="A1:XFD2"/>
    </sheetView>
  </sheetViews>
  <sheetFormatPr defaultRowHeight="30" customHeight="1"/>
  <cols>
    <col min="1" max="1" width="6.25" style="31" customWidth="1"/>
    <col min="2" max="9" width="9" style="31"/>
    <col min="10" max="10" width="15.875" style="31" customWidth="1"/>
    <col min="11" max="11" width="16" style="31" customWidth="1"/>
    <col min="12" max="20" width="9" style="31"/>
    <col min="21" max="21" width="12.5" style="31" customWidth="1"/>
    <col min="22" max="22" width="9" style="31"/>
    <col min="23" max="23" width="18.375" style="31" customWidth="1"/>
    <col min="24" max="24" width="17" style="31" customWidth="1"/>
    <col min="25" max="25" width="11.25" style="31" customWidth="1"/>
    <col min="26" max="27" width="9" style="31"/>
    <col min="28" max="28" width="14" style="31" customWidth="1"/>
    <col min="29" max="29" width="12" style="31" customWidth="1"/>
    <col min="30" max="30" width="9" style="31"/>
    <col min="31" max="31" width="12.75" style="31" customWidth="1"/>
    <col min="32" max="32" width="13.875" style="31" customWidth="1"/>
    <col min="33" max="33" width="17.625" style="32" customWidth="1"/>
    <col min="34" max="34" width="12.125" style="31" customWidth="1"/>
    <col min="35" max="35" width="9" style="31"/>
  </cols>
  <sheetData>
    <row r="1" spans="1:35" s="66" customFormat="1" ht="23.25" customHeight="1">
      <c r="A1" s="68"/>
      <c r="B1" s="68"/>
      <c r="C1" s="68"/>
      <c r="D1" s="68"/>
      <c r="E1" s="68"/>
      <c r="F1" s="68"/>
      <c r="G1" s="68"/>
      <c r="H1" s="68"/>
      <c r="I1" s="78"/>
      <c r="J1" s="69"/>
      <c r="K1" s="6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35" s="66" customFormat="1" ht="23.25" customHeight="1">
      <c r="A2" s="68"/>
      <c r="B2" s="68"/>
      <c r="C2" s="68"/>
      <c r="D2" s="68"/>
      <c r="E2" s="68"/>
      <c r="F2" s="68"/>
      <c r="G2" s="68"/>
      <c r="H2" s="68"/>
      <c r="I2" s="78"/>
      <c r="J2" s="69"/>
      <c r="K2" s="69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5" s="5" customFormat="1" ht="41.25" customHeight="1">
      <c r="A3" s="18" t="s">
        <v>0</v>
      </c>
      <c r="B3" s="19" t="s">
        <v>1</v>
      </c>
      <c r="C3" s="18" t="s">
        <v>2</v>
      </c>
      <c r="D3" s="18" t="s">
        <v>3</v>
      </c>
      <c r="E3" s="18" t="s">
        <v>4</v>
      </c>
      <c r="F3" s="13" t="s">
        <v>5</v>
      </c>
      <c r="G3" s="9" t="s">
        <v>6</v>
      </c>
      <c r="H3" s="9" t="s">
        <v>8</v>
      </c>
      <c r="I3" s="9" t="s">
        <v>9</v>
      </c>
      <c r="J3" s="18" t="s">
        <v>10</v>
      </c>
      <c r="K3" s="18" t="s">
        <v>11</v>
      </c>
      <c r="L3" s="9" t="s">
        <v>12</v>
      </c>
      <c r="M3" s="9" t="s">
        <v>18</v>
      </c>
      <c r="N3" s="9" t="s">
        <v>13</v>
      </c>
      <c r="O3" s="20" t="s">
        <v>14</v>
      </c>
      <c r="P3" s="18" t="s">
        <v>7</v>
      </c>
      <c r="Q3" s="9" t="s">
        <v>138</v>
      </c>
      <c r="R3" s="9" t="s">
        <v>15</v>
      </c>
      <c r="S3" s="9" t="s">
        <v>16</v>
      </c>
      <c r="T3" s="9" t="s">
        <v>17</v>
      </c>
      <c r="U3" s="18" t="s">
        <v>19</v>
      </c>
      <c r="V3" s="18" t="s">
        <v>20</v>
      </c>
      <c r="W3" s="18" t="s">
        <v>166</v>
      </c>
      <c r="X3" s="85" t="s">
        <v>25</v>
      </c>
      <c r="Y3" s="14" t="s">
        <v>21</v>
      </c>
      <c r="Z3" s="14" t="s">
        <v>22</v>
      </c>
      <c r="AA3" s="14" t="s">
        <v>23</v>
      </c>
      <c r="AB3" s="14" t="s">
        <v>24</v>
      </c>
      <c r="AC3" s="14" t="s">
        <v>22</v>
      </c>
      <c r="AD3" s="14" t="s">
        <v>23</v>
      </c>
      <c r="AE3" s="14" t="s">
        <v>24</v>
      </c>
      <c r="AF3" s="21" t="s">
        <v>172</v>
      </c>
      <c r="AG3" s="21" t="s">
        <v>139</v>
      </c>
      <c r="AH3" s="18" t="s">
        <v>26</v>
      </c>
      <c r="AI3" s="9" t="s">
        <v>167</v>
      </c>
    </row>
    <row r="4" spans="1:35" s="2" customFormat="1" ht="30" customHeight="1">
      <c r="A4" s="115" t="s">
        <v>27</v>
      </c>
      <c r="B4" s="7" t="s">
        <v>159</v>
      </c>
      <c r="C4" s="8" t="s">
        <v>160</v>
      </c>
      <c r="D4" s="8" t="s">
        <v>161</v>
      </c>
      <c r="E4" s="8" t="s">
        <v>162</v>
      </c>
      <c r="F4" s="8">
        <v>810</v>
      </c>
      <c r="G4" s="8">
        <v>150297025</v>
      </c>
      <c r="H4" s="8">
        <v>2</v>
      </c>
      <c r="I4" s="8" t="s">
        <v>165</v>
      </c>
      <c r="J4" s="8" t="s">
        <v>30</v>
      </c>
      <c r="K4" s="8" t="s">
        <v>31</v>
      </c>
      <c r="L4" s="28">
        <v>0</v>
      </c>
      <c r="M4" s="28" t="s">
        <v>34</v>
      </c>
      <c r="N4" s="24">
        <v>8</v>
      </c>
      <c r="O4" s="24">
        <v>19.5</v>
      </c>
      <c r="P4" s="27">
        <v>971</v>
      </c>
      <c r="Q4" s="6">
        <v>972</v>
      </c>
      <c r="R4" s="6">
        <v>8</v>
      </c>
      <c r="S4" s="6"/>
      <c r="T4" s="6"/>
      <c r="U4" s="16">
        <v>93477037</v>
      </c>
      <c r="V4" s="16">
        <v>0</v>
      </c>
      <c r="W4" s="16">
        <v>93477037</v>
      </c>
      <c r="X4" s="29">
        <v>60618155.524999999</v>
      </c>
      <c r="Y4" s="1">
        <v>49893884</v>
      </c>
      <c r="Z4" s="11">
        <v>1340533.940625</v>
      </c>
      <c r="AA4" s="11">
        <v>1812347.5528124999</v>
      </c>
      <c r="AB4" s="11">
        <v>6529599.9140625</v>
      </c>
      <c r="AC4" s="11">
        <v>10724271.525</v>
      </c>
      <c r="AD4" s="11">
        <v>0</v>
      </c>
      <c r="AE4" s="11">
        <v>0</v>
      </c>
      <c r="AF4" s="11">
        <v>10724271.525</v>
      </c>
      <c r="AG4" s="6">
        <v>60618155.524999999</v>
      </c>
      <c r="AH4" s="1">
        <v>32858881.475000001</v>
      </c>
      <c r="AI4" s="17" t="s">
        <v>171</v>
      </c>
    </row>
    <row r="5" spans="1:35" ht="30" customHeight="1">
      <c r="U5" s="86">
        <f>SUM(U4)</f>
        <v>93477037</v>
      </c>
      <c r="V5" s="86">
        <f>SUM(V4)</f>
        <v>0</v>
      </c>
      <c r="W5" s="86">
        <f>SUM(W4)</f>
        <v>93477037</v>
      </c>
      <c r="X5" s="116">
        <f>SUM(X4)</f>
        <v>60618155.524999999</v>
      </c>
    </row>
    <row r="6" spans="1:35" ht="30" customHeight="1">
      <c r="X6" s="114" t="s">
        <v>343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I6"/>
  <sheetViews>
    <sheetView rightToLeft="1" topLeftCell="R1" workbookViewId="0">
      <selection activeCell="AB9" sqref="AB9"/>
    </sheetView>
  </sheetViews>
  <sheetFormatPr defaultRowHeight="30" customHeight="1"/>
  <cols>
    <col min="1" max="8" width="9" style="31"/>
    <col min="9" max="9" width="14.5" style="31" customWidth="1"/>
    <col min="10" max="10" width="17.25" style="31" customWidth="1"/>
    <col min="11" max="11" width="18" style="31" customWidth="1"/>
    <col min="12" max="20" width="9" style="31"/>
    <col min="21" max="21" width="13.625" style="31" customWidth="1"/>
    <col min="22" max="22" width="9" style="31"/>
    <col min="23" max="23" width="18.75" style="31" customWidth="1"/>
    <col min="24" max="24" width="16.75" style="31" customWidth="1"/>
    <col min="25" max="25" width="12.125" style="31" customWidth="1"/>
    <col min="26" max="30" width="9" style="31"/>
    <col min="31" max="31" width="12.375" style="31" customWidth="1"/>
    <col min="32" max="32" width="13.875" style="31" customWidth="1"/>
    <col min="33" max="33" width="16.375" style="32" customWidth="1"/>
    <col min="34" max="34" width="12.5" style="31" customWidth="1"/>
    <col min="35" max="35" width="11.875" style="31" customWidth="1"/>
  </cols>
  <sheetData>
    <row r="1" spans="1:35" s="66" customFormat="1" ht="23.25" customHeight="1">
      <c r="A1" s="68"/>
      <c r="B1" s="68"/>
      <c r="C1" s="68"/>
      <c r="D1" s="68"/>
      <c r="E1" s="68"/>
      <c r="F1" s="68"/>
      <c r="G1" s="68"/>
      <c r="H1" s="68"/>
      <c r="I1" s="78"/>
      <c r="J1" s="69"/>
      <c r="K1" s="6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35" s="66" customFormat="1" ht="23.25" customHeight="1">
      <c r="A2" s="68"/>
      <c r="B2" s="68"/>
      <c r="C2" s="68"/>
      <c r="D2" s="68"/>
      <c r="E2" s="68"/>
      <c r="F2" s="68"/>
      <c r="G2" s="68"/>
      <c r="H2" s="68"/>
      <c r="I2" s="78"/>
      <c r="J2" s="69"/>
      <c r="K2" s="69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5" s="66" customFormat="1" ht="30" customHeight="1">
      <c r="A3" s="42" t="s">
        <v>0</v>
      </c>
      <c r="B3" s="48" t="s">
        <v>1</v>
      </c>
      <c r="C3" s="42" t="s">
        <v>2</v>
      </c>
      <c r="D3" s="42" t="s">
        <v>3</v>
      </c>
      <c r="E3" s="42" t="s">
        <v>4</v>
      </c>
      <c r="F3" s="48" t="s">
        <v>5</v>
      </c>
      <c r="G3" s="42" t="s">
        <v>6</v>
      </c>
      <c r="H3" s="42" t="s">
        <v>8</v>
      </c>
      <c r="I3" s="42" t="s">
        <v>9</v>
      </c>
      <c r="J3" s="42" t="s">
        <v>10</v>
      </c>
      <c r="K3" s="42" t="s">
        <v>11</v>
      </c>
      <c r="L3" s="75" t="s">
        <v>12</v>
      </c>
      <c r="M3" s="75" t="s">
        <v>18</v>
      </c>
      <c r="N3" s="75" t="s">
        <v>13</v>
      </c>
      <c r="O3" s="49" t="s">
        <v>14</v>
      </c>
      <c r="P3" s="42" t="s">
        <v>7</v>
      </c>
      <c r="Q3" s="75" t="s">
        <v>138</v>
      </c>
      <c r="R3" s="75" t="s">
        <v>15</v>
      </c>
      <c r="S3" s="75" t="s">
        <v>16</v>
      </c>
      <c r="T3" s="75" t="s">
        <v>17</v>
      </c>
      <c r="U3" s="42" t="s">
        <v>19</v>
      </c>
      <c r="V3" s="42" t="s">
        <v>20</v>
      </c>
      <c r="W3" s="42" t="s">
        <v>166</v>
      </c>
      <c r="X3" s="77" t="s">
        <v>25</v>
      </c>
      <c r="Y3" s="94" t="s">
        <v>21</v>
      </c>
      <c r="Z3" s="94" t="s">
        <v>22</v>
      </c>
      <c r="AA3" s="94" t="s">
        <v>23</v>
      </c>
      <c r="AB3" s="94" t="s">
        <v>24</v>
      </c>
      <c r="AC3" s="94" t="s">
        <v>22</v>
      </c>
      <c r="AD3" s="94" t="s">
        <v>23</v>
      </c>
      <c r="AE3" s="94" t="s">
        <v>24</v>
      </c>
      <c r="AF3" s="50" t="s">
        <v>172</v>
      </c>
      <c r="AG3" s="50" t="s">
        <v>139</v>
      </c>
      <c r="AH3" s="42" t="s">
        <v>26</v>
      </c>
      <c r="AI3" s="42" t="s">
        <v>167</v>
      </c>
    </row>
    <row r="4" spans="1:35" s="56" customFormat="1" ht="30" customHeight="1">
      <c r="A4" s="99" t="s">
        <v>27</v>
      </c>
      <c r="B4" s="100" t="s">
        <v>159</v>
      </c>
      <c r="C4" s="117" t="s">
        <v>160</v>
      </c>
      <c r="D4" s="117" t="s">
        <v>161</v>
      </c>
      <c r="E4" s="117" t="s">
        <v>162</v>
      </c>
      <c r="F4" s="117">
        <v>810</v>
      </c>
      <c r="G4" s="117">
        <v>150297025</v>
      </c>
      <c r="H4" s="117">
        <v>1</v>
      </c>
      <c r="I4" s="117" t="s">
        <v>165</v>
      </c>
      <c r="J4" s="117" t="s">
        <v>30</v>
      </c>
      <c r="K4" s="117" t="s">
        <v>31</v>
      </c>
      <c r="L4" s="117">
        <v>0</v>
      </c>
      <c r="M4" s="117" t="s">
        <v>34</v>
      </c>
      <c r="N4" s="101">
        <v>6</v>
      </c>
      <c r="O4" s="101">
        <v>18.829999999999998</v>
      </c>
      <c r="P4" s="117">
        <v>971</v>
      </c>
      <c r="Q4" s="101">
        <v>971</v>
      </c>
      <c r="R4" s="101">
        <v>6</v>
      </c>
      <c r="S4" s="101"/>
      <c r="T4" s="101"/>
      <c r="U4" s="102">
        <v>93477037</v>
      </c>
      <c r="V4" s="102">
        <v>0</v>
      </c>
      <c r="W4" s="102">
        <v>93477037</v>
      </c>
      <c r="X4" s="53">
        <v>57937087.643749997</v>
      </c>
      <c r="Y4" s="103">
        <v>49893884</v>
      </c>
      <c r="Z4" s="101">
        <v>1340533.940625</v>
      </c>
      <c r="AA4" s="101">
        <v>1812347.5528124999</v>
      </c>
      <c r="AB4" s="101">
        <v>6529599.9140625</v>
      </c>
      <c r="AC4" s="101">
        <v>8043203.6437500007</v>
      </c>
      <c r="AD4" s="101">
        <v>0</v>
      </c>
      <c r="AE4" s="101">
        <v>0</v>
      </c>
      <c r="AF4" s="101">
        <v>8043203.6437500007</v>
      </c>
      <c r="AG4" s="101">
        <v>57937087.643749997</v>
      </c>
      <c r="AH4" s="103">
        <v>35539949.356250003</v>
      </c>
      <c r="AI4" s="53" t="s">
        <v>171</v>
      </c>
    </row>
    <row r="5" spans="1:35" s="41" customFormat="1" ht="22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12">
        <f>SUM(U4)</f>
        <v>93477037</v>
      </c>
      <c r="V5" s="112">
        <f>SUM(V4)</f>
        <v>0</v>
      </c>
      <c r="W5" s="112">
        <f>SUM(W4)</f>
        <v>93477037</v>
      </c>
      <c r="X5" s="118">
        <f>SUM(X4)</f>
        <v>57937087.643749997</v>
      </c>
      <c r="Y5" s="61"/>
      <c r="Z5" s="61"/>
      <c r="AA5" s="61"/>
      <c r="AB5" s="61"/>
      <c r="AC5" s="61"/>
      <c r="AD5" s="61"/>
      <c r="AE5" s="61"/>
      <c r="AF5" s="61"/>
      <c r="AG5" s="62"/>
      <c r="AH5" s="61"/>
      <c r="AI5" s="61"/>
    </row>
    <row r="6" spans="1:35" ht="22.5" customHeight="1">
      <c r="X6" s="114" t="s">
        <v>344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00-1</vt:lpstr>
      <vt:lpstr>99-2</vt:lpstr>
      <vt:lpstr>99-1</vt:lpstr>
      <vt:lpstr>98-2</vt:lpstr>
      <vt:lpstr>98-1</vt:lpstr>
      <vt:lpstr>97-2</vt:lpstr>
      <vt:lpstr>97-1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مناطق</dc:creator>
  <cp:lastModifiedBy>Biniaz</cp:lastModifiedBy>
  <dcterms:created xsi:type="dcterms:W3CDTF">2022-12-07T06:00:53Z</dcterms:created>
  <dcterms:modified xsi:type="dcterms:W3CDTF">2022-12-24T11:22:03Z</dcterms:modified>
</cp:coreProperties>
</file>