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اطلاعات درایو دی\DriveD\شهريه\شهریه نیمسال دوم 1400\تایید نهایی شهریه نیمسال 2-1400شبانه مجازی\"/>
    </mc:Choice>
  </mc:AlternateContent>
  <bookViews>
    <workbookView xWindow="0" yWindow="120" windowWidth="20400" windowHeight="7500"/>
  </bookViews>
  <sheets>
    <sheet name="متمم1-00" sheetId="6" r:id="rId1"/>
    <sheet name="م 2-99" sheetId="8" r:id="rId2"/>
    <sheet name=" م 1-99" sheetId="9" r:id="rId3"/>
    <sheet name="م 2-98" sheetId="12" r:id="rId4"/>
    <sheet name="م 1-98" sheetId="14" r:id="rId5"/>
    <sheet name="97-2" sheetId="13" r:id="rId6"/>
    <sheet name="95-2" sheetId="16" r:id="rId7"/>
    <sheet name="95-1" sheetId="17" r:id="rId8"/>
    <sheet name="94-2" sheetId="18" r:id="rId9"/>
    <sheet name="94-1" sheetId="19" r:id="rId10"/>
    <sheet name="96-2" sheetId="2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20" l="1"/>
  <c r="R5" i="20"/>
  <c r="S5" i="20"/>
  <c r="T5" i="20"/>
  <c r="Q5" i="19"/>
  <c r="R5" i="19"/>
  <c r="S5" i="19"/>
  <c r="T5" i="19"/>
  <c r="Q5" i="18"/>
  <c r="R5" i="18"/>
  <c r="S5" i="18"/>
  <c r="T5" i="18"/>
  <c r="Q5" i="17"/>
  <c r="R5" i="17"/>
  <c r="S5" i="17"/>
  <c r="T5" i="17"/>
  <c r="Q5" i="16"/>
  <c r="R5" i="16"/>
  <c r="S5" i="16"/>
  <c r="T5" i="16"/>
  <c r="Q5" i="13"/>
  <c r="R5" i="13"/>
  <c r="S5" i="13"/>
  <c r="T5" i="13"/>
  <c r="Z28" i="14"/>
  <c r="Q26" i="14"/>
  <c r="R26" i="14"/>
  <c r="S26" i="14"/>
  <c r="T26" i="14"/>
  <c r="Q21" i="14"/>
  <c r="R21" i="14"/>
  <c r="S21" i="14"/>
  <c r="T21" i="14"/>
  <c r="Q16" i="14"/>
  <c r="R16" i="14"/>
  <c r="S16" i="14"/>
  <c r="T16" i="14"/>
  <c r="Q11" i="14"/>
  <c r="R11" i="14"/>
  <c r="S11" i="14"/>
  <c r="T11" i="14"/>
  <c r="Q6" i="14"/>
  <c r="R6" i="14"/>
  <c r="S6" i="14"/>
  <c r="T6" i="14"/>
  <c r="Z23" i="12"/>
  <c r="T21" i="12"/>
  <c r="Q21" i="12"/>
  <c r="R21" i="12"/>
  <c r="S21" i="12"/>
  <c r="Q15" i="12"/>
  <c r="R15" i="12"/>
  <c r="S15" i="12"/>
  <c r="T15" i="12"/>
  <c r="Q10" i="12"/>
  <c r="R10" i="12"/>
  <c r="S10" i="12"/>
  <c r="T10" i="12"/>
  <c r="Q5" i="12"/>
  <c r="R5" i="12"/>
  <c r="S5" i="12"/>
  <c r="T5" i="12"/>
  <c r="Z70" i="9"/>
  <c r="Q68" i="9"/>
  <c r="R68" i="9"/>
  <c r="Q58" i="9"/>
  <c r="R58" i="9"/>
  <c r="Q48" i="9"/>
  <c r="R48" i="9"/>
  <c r="Q42" i="9"/>
  <c r="R42" i="9"/>
  <c r="Q36" i="9"/>
  <c r="R36" i="9"/>
  <c r="Q31" i="9"/>
  <c r="R31" i="9"/>
  <c r="Q25" i="9"/>
  <c r="R25" i="9"/>
  <c r="Q17" i="9"/>
  <c r="R17" i="9"/>
  <c r="Q12" i="9"/>
  <c r="R12" i="9"/>
  <c r="T12" i="9"/>
  <c r="Q7" i="9"/>
  <c r="R7" i="9"/>
  <c r="Z61" i="8" l="1"/>
  <c r="Q59" i="8"/>
  <c r="R59" i="8"/>
  <c r="S59" i="8"/>
  <c r="T59" i="8"/>
  <c r="Q49" i="8"/>
  <c r="R49" i="8"/>
  <c r="S49" i="8"/>
  <c r="T49" i="8"/>
  <c r="Q40" i="8"/>
  <c r="R40" i="8"/>
  <c r="S40" i="8"/>
  <c r="T40" i="8"/>
  <c r="Q34" i="8"/>
  <c r="R34" i="8"/>
  <c r="S34" i="8"/>
  <c r="T34" i="8"/>
  <c r="Q29" i="8"/>
  <c r="R29" i="8"/>
  <c r="S29" i="8"/>
  <c r="T29" i="8"/>
  <c r="Q23" i="8"/>
  <c r="R23" i="8"/>
  <c r="S23" i="8"/>
  <c r="T23" i="8"/>
  <c r="Q16" i="8"/>
  <c r="R16" i="8"/>
  <c r="S16" i="8"/>
  <c r="T16" i="8"/>
  <c r="Q11" i="8"/>
  <c r="R11" i="8"/>
  <c r="S11" i="8"/>
  <c r="T11" i="8"/>
  <c r="Q6" i="8"/>
  <c r="R6" i="8"/>
  <c r="S6" i="8"/>
  <c r="T6" i="8"/>
  <c r="Z108" i="6" l="1"/>
  <c r="Q106" i="6"/>
  <c r="R106" i="6"/>
  <c r="Q88" i="6"/>
  <c r="R88" i="6"/>
  <c r="Q83" i="6"/>
  <c r="R83" i="6"/>
  <c r="Q73" i="6"/>
  <c r="R73" i="6"/>
  <c r="Q65" i="6"/>
  <c r="R65" i="6"/>
  <c r="Q59" i="6"/>
  <c r="R59" i="6"/>
  <c r="Q52" i="6"/>
  <c r="R52" i="6"/>
  <c r="Q46" i="6"/>
  <c r="R46" i="6"/>
  <c r="Q40" i="6"/>
  <c r="R40" i="6"/>
  <c r="Q35" i="6"/>
  <c r="R35" i="6"/>
  <c r="Q25" i="6"/>
  <c r="R25" i="6"/>
  <c r="Q19" i="6"/>
  <c r="R19" i="6"/>
  <c r="T19" i="6"/>
  <c r="Q13" i="6"/>
  <c r="R13" i="6"/>
  <c r="T46" i="9" l="1"/>
  <c r="T69" i="6" l="1"/>
  <c r="T6" i="9" l="1"/>
  <c r="T5" i="8"/>
  <c r="T9" i="6"/>
  <c r="S50" i="6" l="1"/>
  <c r="T50" i="6" l="1"/>
  <c r="S40" i="9"/>
  <c r="S38" i="8"/>
  <c r="T38" i="8" s="1"/>
  <c r="S63" i="6"/>
  <c r="T40" i="9" l="1"/>
  <c r="T63" i="6"/>
  <c r="S39" i="8"/>
  <c r="T39" i="8" s="1"/>
  <c r="S41" i="9" l="1"/>
  <c r="T41" i="9" l="1"/>
  <c r="T42" i="9" s="1"/>
  <c r="S42" i="9"/>
  <c r="S64" i="6"/>
  <c r="T64" i="6" l="1"/>
  <c r="T65" i="6" s="1"/>
  <c r="S65" i="6"/>
  <c r="S24" i="6"/>
  <c r="T24" i="6" s="1"/>
  <c r="S82" i="6" l="1"/>
  <c r="T82" i="6" s="1"/>
  <c r="S58" i="6" l="1"/>
  <c r="T58" i="6" s="1"/>
  <c r="S33" i="6" l="1"/>
  <c r="T33" i="6" s="1"/>
  <c r="S97" i="6" l="1"/>
  <c r="T97" i="6" s="1"/>
  <c r="S80" i="6" l="1"/>
  <c r="T80" i="6" s="1"/>
  <c r="S47" i="8"/>
  <c r="T47" i="8" s="1"/>
  <c r="S56" i="9"/>
  <c r="T56" i="9" s="1"/>
  <c r="S4" i="13" l="1"/>
  <c r="T4" i="13" l="1"/>
  <c r="S10" i="14"/>
  <c r="T10" i="14" s="1"/>
  <c r="S15" i="14"/>
  <c r="T15" i="14" s="1"/>
  <c r="S20" i="14"/>
  <c r="T20" i="14" s="1"/>
  <c r="S25" i="14"/>
  <c r="U25" i="14" s="1"/>
  <c r="S4" i="16" l="1"/>
  <c r="S4" i="17"/>
  <c r="S4" i="18"/>
  <c r="S4" i="19"/>
  <c r="S9" i="12"/>
  <c r="T9" i="12" s="1"/>
  <c r="S14" i="12"/>
  <c r="T14" i="12" s="1"/>
  <c r="S19" i="12"/>
  <c r="T19" i="12" s="1"/>
  <c r="S20" i="12"/>
  <c r="U20" i="12" s="1"/>
  <c r="S4" i="12"/>
  <c r="T4" i="19" l="1"/>
  <c r="T4" i="18"/>
  <c r="T4" i="17"/>
  <c r="T4" i="16"/>
  <c r="U4" i="12"/>
  <c r="S5" i="14"/>
  <c r="U5" i="14" s="1"/>
  <c r="S4" i="14"/>
  <c r="T4" i="14" s="1"/>
  <c r="S33" i="8" l="1"/>
  <c r="T33" i="8" s="1"/>
  <c r="S54" i="8"/>
  <c r="U54" i="8" s="1"/>
  <c r="S4" i="9"/>
  <c r="S46" i="9"/>
  <c r="S35" i="9"/>
  <c r="S54" i="9"/>
  <c r="T54" i="9" s="1"/>
  <c r="S63" i="9"/>
  <c r="T63" i="9" s="1"/>
  <c r="S22" i="9"/>
  <c r="T22" i="9" s="1"/>
  <c r="T25" i="9" s="1"/>
  <c r="T35" i="9" l="1"/>
  <c r="T36" i="9" s="1"/>
  <c r="S36" i="9"/>
  <c r="T4" i="9"/>
  <c r="S16" i="9"/>
  <c r="S30" i="9"/>
  <c r="U30" i="9" s="1"/>
  <c r="S29" i="9"/>
  <c r="S5" i="9"/>
  <c r="T5" i="9" s="1"/>
  <c r="S47" i="9"/>
  <c r="T47" i="9" s="1"/>
  <c r="T48" i="9" s="1"/>
  <c r="S53" i="9"/>
  <c r="T53" i="9" s="1"/>
  <c r="S57" i="9"/>
  <c r="T57" i="9" s="1"/>
  <c r="S52" i="9"/>
  <c r="S55" i="9"/>
  <c r="T55" i="9" s="1"/>
  <c r="S62" i="9"/>
  <c r="S67" i="9"/>
  <c r="T67" i="9" s="1"/>
  <c r="S64" i="9"/>
  <c r="T64" i="9" s="1"/>
  <c r="S66" i="9"/>
  <c r="T66" i="9" s="1"/>
  <c r="S65" i="9"/>
  <c r="T65" i="9" s="1"/>
  <c r="S21" i="9"/>
  <c r="S23" i="9"/>
  <c r="U23" i="9" s="1"/>
  <c r="S24" i="9"/>
  <c r="U24" i="9" s="1"/>
  <c r="S11" i="9"/>
  <c r="S15" i="8"/>
  <c r="T15" i="8" s="1"/>
  <c r="S28" i="8"/>
  <c r="T28" i="8" s="1"/>
  <c r="S27" i="8"/>
  <c r="T27" i="8" s="1"/>
  <c r="S4" i="8"/>
  <c r="T4" i="8" s="1"/>
  <c r="S45" i="8"/>
  <c r="T45" i="8" s="1"/>
  <c r="S48" i="8"/>
  <c r="T48" i="8" s="1"/>
  <c r="S44" i="8"/>
  <c r="T44" i="8" s="1"/>
  <c r="S46" i="8"/>
  <c r="T46" i="8" s="1"/>
  <c r="S53" i="8"/>
  <c r="T53" i="8" s="1"/>
  <c r="S58" i="8"/>
  <c r="T58" i="8" s="1"/>
  <c r="S55" i="8"/>
  <c r="T55" i="8" s="1"/>
  <c r="S57" i="8"/>
  <c r="T57" i="8" s="1"/>
  <c r="S56" i="8"/>
  <c r="T56" i="8" s="1"/>
  <c r="S20" i="8"/>
  <c r="T20" i="8" s="1"/>
  <c r="S21" i="8"/>
  <c r="U21" i="8" s="1"/>
  <c r="S22" i="8"/>
  <c r="U22" i="8" s="1"/>
  <c r="S10" i="8"/>
  <c r="U10" i="8" s="1"/>
  <c r="S17" i="6"/>
  <c r="S39" i="6"/>
  <c r="S23" i="6"/>
  <c r="S44" i="6"/>
  <c r="S45" i="6"/>
  <c r="T45" i="6" s="1"/>
  <c r="S6" i="6"/>
  <c r="T6" i="6" s="1"/>
  <c r="S10" i="6"/>
  <c r="T10" i="6" s="1"/>
  <c r="S12" i="6"/>
  <c r="T12" i="6" s="1"/>
  <c r="S5" i="6"/>
  <c r="T5" i="6" s="1"/>
  <c r="S4" i="6"/>
  <c r="S7" i="6"/>
  <c r="T7" i="6" s="1"/>
  <c r="S11" i="6"/>
  <c r="T11" i="6" s="1"/>
  <c r="S8" i="6"/>
  <c r="T8" i="6" s="1"/>
  <c r="S70" i="6"/>
  <c r="S71" i="6"/>
  <c r="T71" i="6" s="1"/>
  <c r="S72" i="6"/>
  <c r="T72" i="6" s="1"/>
  <c r="S57" i="6"/>
  <c r="T57" i="6" s="1"/>
  <c r="T59" i="6" s="1"/>
  <c r="S56" i="6"/>
  <c r="S79" i="6"/>
  <c r="T79" i="6" s="1"/>
  <c r="S77" i="6"/>
  <c r="S78" i="6"/>
  <c r="T78" i="6" s="1"/>
  <c r="S81" i="6"/>
  <c r="T81" i="6" s="1"/>
  <c r="S96" i="6"/>
  <c r="T96" i="6" s="1"/>
  <c r="S104" i="6"/>
  <c r="T104" i="6" s="1"/>
  <c r="S93" i="6"/>
  <c r="T93" i="6" s="1"/>
  <c r="S95" i="6"/>
  <c r="T95" i="6" s="1"/>
  <c r="S92" i="6"/>
  <c r="S94" i="6"/>
  <c r="T94" i="6" s="1"/>
  <c r="S99" i="6"/>
  <c r="T99" i="6" s="1"/>
  <c r="S103" i="6"/>
  <c r="T103" i="6" s="1"/>
  <c r="S100" i="6"/>
  <c r="T100" i="6" s="1"/>
  <c r="S101" i="6"/>
  <c r="T101" i="6" s="1"/>
  <c r="S98" i="6"/>
  <c r="T98" i="6" s="1"/>
  <c r="S102" i="6"/>
  <c r="T102" i="6" s="1"/>
  <c r="S105" i="6"/>
  <c r="T105" i="6" s="1"/>
  <c r="S51" i="6"/>
  <c r="S87" i="6"/>
  <c r="S31" i="6"/>
  <c r="T31" i="6" s="1"/>
  <c r="S29" i="6"/>
  <c r="S34" i="6"/>
  <c r="U34" i="6" s="1"/>
  <c r="S32" i="6"/>
  <c r="U32" i="6" s="1"/>
  <c r="S30" i="6"/>
  <c r="T30" i="6" s="1"/>
  <c r="S18" i="6"/>
  <c r="U18" i="6" s="1"/>
  <c r="U21" i="9" l="1"/>
  <c r="S25" i="9"/>
  <c r="T29" i="9"/>
  <c r="T31" i="9" s="1"/>
  <c r="S31" i="9"/>
  <c r="T16" i="9"/>
  <c r="T17" i="9" s="1"/>
  <c r="S17" i="9"/>
  <c r="S48" i="9"/>
  <c r="U11" i="9"/>
  <c r="S12" i="9"/>
  <c r="T62" i="9"/>
  <c r="T68" i="9" s="1"/>
  <c r="S68" i="9"/>
  <c r="T52" i="9"/>
  <c r="T58" i="9" s="1"/>
  <c r="S58" i="9"/>
  <c r="T7" i="9"/>
  <c r="S7" i="9"/>
  <c r="T29" i="6"/>
  <c r="T35" i="6" s="1"/>
  <c r="S35" i="6"/>
  <c r="T51" i="6"/>
  <c r="T52" i="6" s="1"/>
  <c r="S52" i="6"/>
  <c r="T77" i="6"/>
  <c r="T83" i="6" s="1"/>
  <c r="S83" i="6"/>
  <c r="U56" i="6"/>
  <c r="S59" i="6"/>
  <c r="T70" i="6"/>
  <c r="T73" i="6" s="1"/>
  <c r="S73" i="6"/>
  <c r="T4" i="6"/>
  <c r="T13" i="6" s="1"/>
  <c r="S13" i="6"/>
  <c r="T44" i="6"/>
  <c r="T46" i="6" s="1"/>
  <c r="S46" i="6"/>
  <c r="T39" i="6"/>
  <c r="T40" i="6" s="1"/>
  <c r="S40" i="6"/>
  <c r="T87" i="6"/>
  <c r="T88" i="6" s="1"/>
  <c r="S88" i="6"/>
  <c r="T92" i="6"/>
  <c r="T106" i="6" s="1"/>
  <c r="S106" i="6"/>
  <c r="T23" i="6"/>
  <c r="T25" i="6" s="1"/>
  <c r="S25" i="6"/>
  <c r="U17" i="6"/>
  <c r="S19" i="6"/>
</calcChain>
</file>

<file path=xl/sharedStrings.xml><?xml version="1.0" encoding="utf-8"?>
<sst xmlns="http://schemas.openxmlformats.org/spreadsheetml/2006/main" count="2642" uniqueCount="413">
  <si>
    <t>رشته تحصيلي</t>
  </si>
  <si>
    <t>مقطع</t>
  </si>
  <si>
    <t>ترم ورود</t>
  </si>
  <si>
    <t>شماره دانشجويي</t>
  </si>
  <si>
    <t>نام خانوادگي</t>
  </si>
  <si>
    <t>نام</t>
  </si>
  <si>
    <t>نام پدر</t>
  </si>
  <si>
    <t>شماره شناسنامه</t>
  </si>
  <si>
    <t>نوع ايثارگري</t>
  </si>
  <si>
    <t>كد ملي</t>
  </si>
  <si>
    <t>معدل ترم</t>
  </si>
  <si>
    <t>واحد اخذ شده ترم</t>
  </si>
  <si>
    <t>مشروط در ترم</t>
  </si>
  <si>
    <t>تعداد كل مشروطي تا نيمسال</t>
  </si>
  <si>
    <t>شهريه ثابت</t>
  </si>
  <si>
    <t>شهريه متغير</t>
  </si>
  <si>
    <t>دكتري تخصصي PhD</t>
  </si>
  <si>
    <t>ابوالفضل</t>
  </si>
  <si>
    <t>خير</t>
  </si>
  <si>
    <t>18/75</t>
  </si>
  <si>
    <t>فرزند جانباز 49% - 25%</t>
  </si>
  <si>
    <t>18/4</t>
  </si>
  <si>
    <t>17/94</t>
  </si>
  <si>
    <t>فرزند شهيد</t>
  </si>
  <si>
    <t>كارشناسي ارشد ناپيوسته</t>
  </si>
  <si>
    <t>فاطمه</t>
  </si>
  <si>
    <t>حسين</t>
  </si>
  <si>
    <t>حسن</t>
  </si>
  <si>
    <t>حقوق عمومي</t>
  </si>
  <si>
    <t>بهار</t>
  </si>
  <si>
    <t>فرزند جانباز 69% - 50%</t>
  </si>
  <si>
    <t>18/5</t>
  </si>
  <si>
    <t>محمد</t>
  </si>
  <si>
    <t>18/1</t>
  </si>
  <si>
    <t>16/38</t>
  </si>
  <si>
    <t>17/33</t>
  </si>
  <si>
    <t>17/17</t>
  </si>
  <si>
    <t>مهدي</t>
  </si>
  <si>
    <t>بله</t>
  </si>
  <si>
    <t>وحيد</t>
  </si>
  <si>
    <t>مديريت بازرگاني گرايش بازرگاني بين المللي</t>
  </si>
  <si>
    <t>يوسف</t>
  </si>
  <si>
    <t>فرزند آزاده</t>
  </si>
  <si>
    <t>منصور</t>
  </si>
  <si>
    <t>زهرا</t>
  </si>
  <si>
    <t>فرزند جانباز 70% و بالاتر</t>
  </si>
  <si>
    <t>17/83</t>
  </si>
  <si>
    <t>علي</t>
  </si>
  <si>
    <t>محمدعلي</t>
  </si>
  <si>
    <t>راضيه</t>
  </si>
  <si>
    <t>سعيد</t>
  </si>
  <si>
    <t>مصطفي</t>
  </si>
  <si>
    <t>محمدجواد</t>
  </si>
  <si>
    <t>اسدي</t>
  </si>
  <si>
    <t>مريم</t>
  </si>
  <si>
    <t>رضا</t>
  </si>
  <si>
    <t>محمدمهدي</t>
  </si>
  <si>
    <t>غلامرضا</t>
  </si>
  <si>
    <t>عباس</t>
  </si>
  <si>
    <t>حقوق بين الملل</t>
  </si>
  <si>
    <t>محمدرضا</t>
  </si>
  <si>
    <t>حقوق جزا و جرم شناسي</t>
  </si>
  <si>
    <t>محمود</t>
  </si>
  <si>
    <t>رمضانعلي</t>
  </si>
  <si>
    <t>16/33</t>
  </si>
  <si>
    <t>سيدمهدي</t>
  </si>
  <si>
    <t>15/25</t>
  </si>
  <si>
    <t>مسعود</t>
  </si>
  <si>
    <t>17/5</t>
  </si>
  <si>
    <t>17/56</t>
  </si>
  <si>
    <t>مهندسي معماري</t>
  </si>
  <si>
    <t>محمدحسين</t>
  </si>
  <si>
    <t>17/13</t>
  </si>
  <si>
    <t>كيميا</t>
  </si>
  <si>
    <t>اكبر</t>
  </si>
  <si>
    <t>محمدتقي</t>
  </si>
  <si>
    <t>17/54</t>
  </si>
  <si>
    <t>داود</t>
  </si>
  <si>
    <t>محسن</t>
  </si>
  <si>
    <t>18/31</t>
  </si>
  <si>
    <t>18/55</t>
  </si>
  <si>
    <t>سحر</t>
  </si>
  <si>
    <t>ابوالقاسم</t>
  </si>
  <si>
    <t>علوم سياسي</t>
  </si>
  <si>
    <t>امانكاه</t>
  </si>
  <si>
    <t>سياستگذاري عمومي</t>
  </si>
  <si>
    <t>صادقي گل خطمي</t>
  </si>
  <si>
    <t>15/88</t>
  </si>
  <si>
    <t>جواد</t>
  </si>
  <si>
    <t>16/06</t>
  </si>
  <si>
    <t>سيدمحمود</t>
  </si>
  <si>
    <t>سيدمحمد</t>
  </si>
  <si>
    <t>16/25</t>
  </si>
  <si>
    <t>16/9</t>
  </si>
  <si>
    <t>نادر</t>
  </si>
  <si>
    <t>حقوق بشر</t>
  </si>
  <si>
    <t>امجدي سردهائي</t>
  </si>
  <si>
    <t>هانيه</t>
  </si>
  <si>
    <t>18/7</t>
  </si>
  <si>
    <t>عليرضائي</t>
  </si>
  <si>
    <t>16/5</t>
  </si>
  <si>
    <t>شريعت</t>
  </si>
  <si>
    <t>بنائي خيرآبادي</t>
  </si>
  <si>
    <t>ولي محمد</t>
  </si>
  <si>
    <t>احسان</t>
  </si>
  <si>
    <t>سارا</t>
  </si>
  <si>
    <t>سعيده</t>
  </si>
  <si>
    <t>17/51</t>
  </si>
  <si>
    <t>شيرافكن</t>
  </si>
  <si>
    <t>17/72</t>
  </si>
  <si>
    <t>غاضري</t>
  </si>
  <si>
    <t>17/88</t>
  </si>
  <si>
    <t>ستار</t>
  </si>
  <si>
    <t>15/19</t>
  </si>
  <si>
    <t>جعفر</t>
  </si>
  <si>
    <t>عرفان</t>
  </si>
  <si>
    <t>حقوق مالي</t>
  </si>
  <si>
    <t>شفقت</t>
  </si>
  <si>
    <t>عبرت علي</t>
  </si>
  <si>
    <t>مديريت دولتي گرايش توسعه منابع انساني</t>
  </si>
  <si>
    <t>14/1</t>
  </si>
  <si>
    <t>مديريت كسب و كار گرايش استراتژي</t>
  </si>
  <si>
    <t>مرضيه</t>
  </si>
  <si>
    <t>مظاهري</t>
  </si>
  <si>
    <t>حسيني</t>
  </si>
  <si>
    <t>محمدهادي</t>
  </si>
  <si>
    <t>خيرخواه</t>
  </si>
  <si>
    <t>14/4</t>
  </si>
  <si>
    <t>سيدرضا</t>
  </si>
  <si>
    <t>فلسفه و كلام اسلامي</t>
  </si>
  <si>
    <t>14/81</t>
  </si>
  <si>
    <t>فرزانه</t>
  </si>
  <si>
    <t>جابر</t>
  </si>
  <si>
    <t>مهندسي محيط زيست گرايش منابع آب</t>
  </si>
  <si>
    <t>شريفي</t>
  </si>
  <si>
    <t>پژوهش هنر</t>
  </si>
  <si>
    <t>زبان و ادبيات فارسي گرايش ادبيات پايداري</t>
  </si>
  <si>
    <t>رستمي</t>
  </si>
  <si>
    <t>خشنودي</t>
  </si>
  <si>
    <t>باستان شناسي گرايش دوران تاريخي ايران</t>
  </si>
  <si>
    <t>زارع شهرآبادي</t>
  </si>
  <si>
    <t>تاريخ گرايش تاريخ اسلام</t>
  </si>
  <si>
    <t>حسنعلي</t>
  </si>
  <si>
    <t>بهراملو</t>
  </si>
  <si>
    <t>محمديوسف</t>
  </si>
  <si>
    <t>عابديني</t>
  </si>
  <si>
    <t>دهقان اشكذري</t>
  </si>
  <si>
    <t>گودرزي</t>
  </si>
  <si>
    <t>امرالله</t>
  </si>
  <si>
    <t>نجفي پورشيرازي</t>
  </si>
  <si>
    <t>مديريت كسب و كار گرايش رفتار سازماني و منابع انساني</t>
  </si>
  <si>
    <t>زندي گرگري</t>
  </si>
  <si>
    <t>مالي گرايش بانكداري</t>
  </si>
  <si>
    <t>سينا</t>
  </si>
  <si>
    <t>خيرالدين</t>
  </si>
  <si>
    <t>فضل الله</t>
  </si>
  <si>
    <t>ناصري</t>
  </si>
  <si>
    <t>علوم اقتصادي گرايش اقتصاد نظري</t>
  </si>
  <si>
    <t>ازاديان</t>
  </si>
  <si>
    <t>فيزيولوژي ورزشي گرايش فيزيولوژي فعاليت ورزشي محض</t>
  </si>
  <si>
    <t>توجيني</t>
  </si>
  <si>
    <t>نفيسه</t>
  </si>
  <si>
    <t>مديريت ورزشي گرايش مديريت اماكن و تاسيسات ورزشي</t>
  </si>
  <si>
    <t>اهنگري</t>
  </si>
  <si>
    <t>مترجمي زبان انگليسي</t>
  </si>
  <si>
    <t>ميراب نهراعظم</t>
  </si>
  <si>
    <t>دانايي فر</t>
  </si>
  <si>
    <t>شيمي گرايش شيمي كاربردي</t>
  </si>
  <si>
    <t>محمدپوربردزرد</t>
  </si>
  <si>
    <t>رها</t>
  </si>
  <si>
    <t>هجير</t>
  </si>
  <si>
    <t>علوم زمين گرايش زمين شناسي اقتصادي</t>
  </si>
  <si>
    <t>شيخان</t>
  </si>
  <si>
    <t>الهه</t>
  </si>
  <si>
    <t>دادخواه</t>
  </si>
  <si>
    <t>16/09</t>
  </si>
  <si>
    <t>عبدي</t>
  </si>
  <si>
    <t>دامپزشكي</t>
  </si>
  <si>
    <t>دكتري عمومي</t>
  </si>
  <si>
    <t>اميري راد</t>
  </si>
  <si>
    <t>يدنگي</t>
  </si>
  <si>
    <t>كلهري</t>
  </si>
  <si>
    <t>شيرزادخاني نجف ابادي</t>
  </si>
  <si>
    <t>مهندسي برق گرايش كنترل</t>
  </si>
  <si>
    <t>درزي ماسوله</t>
  </si>
  <si>
    <t>مهندسي عمران گرايش مهندسي آب و سازه هاي هيدروليكي</t>
  </si>
  <si>
    <t>بنكدارچيان</t>
  </si>
  <si>
    <t>مهندسي شيمي گرايش طراحي فرآيند</t>
  </si>
  <si>
    <t>مهندسي مكانيك گرايش طراحي كاربردي</t>
  </si>
  <si>
    <t>استيري</t>
  </si>
  <si>
    <t>اميرفواد</t>
  </si>
  <si>
    <t>عبادي</t>
  </si>
  <si>
    <t>زيست فناوري گرايش صنعت و محيط زيست</t>
  </si>
  <si>
    <t>ظهير</t>
  </si>
  <si>
    <t>معماري‌</t>
  </si>
  <si>
    <t>گدازگر</t>
  </si>
  <si>
    <t>معماري داخلي</t>
  </si>
  <si>
    <t>بهمن يار</t>
  </si>
  <si>
    <t>مهندسي معماري منظر</t>
  </si>
  <si>
    <t>حديث</t>
  </si>
  <si>
    <t>مديريت‌ پروژه‌ و ساخت‌</t>
  </si>
  <si>
    <t>راستگو</t>
  </si>
  <si>
    <t>برنامه ريزي شهري</t>
  </si>
  <si>
    <t>برنامه ريزي منطقه اي</t>
  </si>
  <si>
    <t>مديريت شهري</t>
  </si>
  <si>
    <t>محسن زاده</t>
  </si>
  <si>
    <t>مونسي</t>
  </si>
  <si>
    <t>اعلائي بقرآباد</t>
  </si>
  <si>
    <t>قرباني قمي</t>
  </si>
  <si>
    <t>طراحي صنعتي</t>
  </si>
  <si>
    <t>اله دادي</t>
  </si>
  <si>
    <t>0022127453</t>
  </si>
  <si>
    <t>0021637059</t>
  </si>
  <si>
    <t>0311761887</t>
  </si>
  <si>
    <t>0019091941</t>
  </si>
  <si>
    <t>0021236429</t>
  </si>
  <si>
    <t>0371293618</t>
  </si>
  <si>
    <t>0019756801</t>
  </si>
  <si>
    <t>0011758112</t>
  </si>
  <si>
    <t>0021959137</t>
  </si>
  <si>
    <t>0021153779</t>
  </si>
  <si>
    <t>0441051677</t>
  </si>
  <si>
    <t>0018597599</t>
  </si>
  <si>
    <t>0371432936</t>
  </si>
  <si>
    <t>0150104081</t>
  </si>
  <si>
    <t>0017777909</t>
  </si>
  <si>
    <t>0020148364</t>
  </si>
  <si>
    <t>0780679059</t>
  </si>
  <si>
    <t>0012337463</t>
  </si>
  <si>
    <t>0923333886</t>
  </si>
  <si>
    <t>0020883986</t>
  </si>
  <si>
    <t>0924025281</t>
  </si>
  <si>
    <t>0021460469</t>
  </si>
  <si>
    <t>0019766394</t>
  </si>
  <si>
    <t>0022320296</t>
  </si>
  <si>
    <t>0924129123</t>
  </si>
  <si>
    <t>0311700349</t>
  </si>
  <si>
    <t>0017955157</t>
  </si>
  <si>
    <t>ردیف</t>
  </si>
  <si>
    <t>تعدادترم گذرنده شده</t>
  </si>
  <si>
    <t>سهم بنیاد شهید</t>
  </si>
  <si>
    <t>سهم دانشجو</t>
  </si>
  <si>
    <t>توضیحات</t>
  </si>
  <si>
    <t>بنیاد شهید منطقه</t>
  </si>
  <si>
    <t>جمع شهریه</t>
  </si>
  <si>
    <t>دوره</t>
  </si>
  <si>
    <t>مشروط در ترم قبل</t>
  </si>
  <si>
    <t>شبانه(نوبت دوم)</t>
  </si>
  <si>
    <t>آموزشهاي الكترونيكي (مجازي)</t>
  </si>
  <si>
    <t>16/49</t>
  </si>
  <si>
    <t>17/81</t>
  </si>
  <si>
    <t>18/81</t>
  </si>
  <si>
    <t>19/11</t>
  </si>
  <si>
    <t>15/94</t>
  </si>
  <si>
    <t>نوبت دوم</t>
  </si>
  <si>
    <t>17/53</t>
  </si>
  <si>
    <t>18/65</t>
  </si>
  <si>
    <t>14/82</t>
  </si>
  <si>
    <t>18/54</t>
  </si>
  <si>
    <t>16/81</t>
  </si>
  <si>
    <t>16/97</t>
  </si>
  <si>
    <t>18/11</t>
  </si>
  <si>
    <t>18/8</t>
  </si>
  <si>
    <t>16/54</t>
  </si>
  <si>
    <t>14/23</t>
  </si>
  <si>
    <t>15/24</t>
  </si>
  <si>
    <t>16/32</t>
  </si>
  <si>
    <t>18/07</t>
  </si>
  <si>
    <t>16/63</t>
  </si>
  <si>
    <t>16/01</t>
  </si>
  <si>
    <t>14/3</t>
  </si>
  <si>
    <t>16/53</t>
  </si>
  <si>
    <t>17/45</t>
  </si>
  <si>
    <t>16/35</t>
  </si>
  <si>
    <t>15/56</t>
  </si>
  <si>
    <t>18/44</t>
  </si>
  <si>
    <t>18/08</t>
  </si>
  <si>
    <t>14/2</t>
  </si>
  <si>
    <t>14/63</t>
  </si>
  <si>
    <t>15/21</t>
  </si>
  <si>
    <t>18/58</t>
  </si>
  <si>
    <t>نيكجو</t>
  </si>
  <si>
    <t>15/83</t>
  </si>
  <si>
    <t>شيمي گرايش شيمي فيزيك</t>
  </si>
  <si>
    <t>مهديان اهي</t>
  </si>
  <si>
    <t>16/22</t>
  </si>
  <si>
    <t>17/29</t>
  </si>
  <si>
    <t>0021223289</t>
  </si>
  <si>
    <t>0923913483</t>
  </si>
  <si>
    <t>نجم الدين</t>
  </si>
  <si>
    <t>تاريخ گرايش تاريخ ايران قبل از اسلام</t>
  </si>
  <si>
    <t>رساله</t>
  </si>
  <si>
    <t>پایان نامه</t>
  </si>
  <si>
    <t>جمع شهريه</t>
  </si>
  <si>
    <t>14/88</t>
  </si>
  <si>
    <t>13/18</t>
  </si>
  <si>
    <t>زینب</t>
  </si>
  <si>
    <t>هادی دستجردی</t>
  </si>
  <si>
    <t>حمیدرضا</t>
  </si>
  <si>
    <t>باستان شناسی</t>
  </si>
  <si>
    <t>کارشناسی ا رشد ناپیوسته</t>
  </si>
  <si>
    <t>فرزند ازاده</t>
  </si>
  <si>
    <t>خیر</t>
  </si>
  <si>
    <t>0019734107</t>
  </si>
  <si>
    <t>برگزاری ازمون جامع</t>
  </si>
  <si>
    <t>11/33</t>
  </si>
  <si>
    <t>12/80</t>
  </si>
  <si>
    <t>12/62</t>
  </si>
  <si>
    <t>مهندسي صنايع گرايش سيستم هاي كلان</t>
  </si>
  <si>
    <t>زارع زاده مهريزي</t>
  </si>
  <si>
    <t>حميدرضا</t>
  </si>
  <si>
    <t>16/08</t>
  </si>
  <si>
    <t>0020405790</t>
  </si>
  <si>
    <t>21و9</t>
  </si>
  <si>
    <t>*</t>
  </si>
  <si>
    <t>سنوات تحصیلی</t>
  </si>
  <si>
    <t>حوزه علمیه قم در حال تحصیل</t>
  </si>
  <si>
    <t>کارشناسی ارشد در حال تحصیل</t>
  </si>
  <si>
    <t>کارشناسی پرستاری بابل در حال تحصیل</t>
  </si>
  <si>
    <t>مشروط،پرداخت شهریه به عهده دانشجو</t>
  </si>
  <si>
    <t>کارشناسی برق تهران درحال تحصیل</t>
  </si>
  <si>
    <t>درتاریخ 1401/02/24ثبت و پرداخت شده است</t>
  </si>
  <si>
    <t>مشروط،پرداخت شهریه به عهده دانشجو می باشد</t>
  </si>
  <si>
    <t>2980916196</t>
  </si>
  <si>
    <t>لاهوتی</t>
  </si>
  <si>
    <t>محمدكاظم</t>
  </si>
  <si>
    <t>17/69</t>
  </si>
  <si>
    <t>مابه التفاوت شهریه</t>
  </si>
  <si>
    <t>0063872536</t>
  </si>
  <si>
    <t>سرير</t>
  </si>
  <si>
    <t>لطفي</t>
  </si>
  <si>
    <t>33132</t>
  </si>
  <si>
    <t>0021094251</t>
  </si>
  <si>
    <t>كرمي</t>
  </si>
  <si>
    <t>فريدون</t>
  </si>
  <si>
    <t>علوم زمين گرايش زمين ساخت (تكتونيك)</t>
  </si>
  <si>
    <t>14/17</t>
  </si>
  <si>
    <t>16/67</t>
  </si>
  <si>
    <t>مديريت كسب و كار گرايش عمليات و زنجيره تامين</t>
  </si>
  <si>
    <t>0019913346</t>
  </si>
  <si>
    <t>حمزه</t>
  </si>
  <si>
    <t>قاسم</t>
  </si>
  <si>
    <t>4032235376</t>
  </si>
  <si>
    <t>سميه</t>
  </si>
  <si>
    <t>چابكي</t>
  </si>
  <si>
    <t>572</t>
  </si>
  <si>
    <t>علوم حديث گرايش نهج البلاغه</t>
  </si>
  <si>
    <t>0410331945</t>
  </si>
  <si>
    <t>اردستاني</t>
  </si>
  <si>
    <t>كارآفريني گرايش بين الملل</t>
  </si>
  <si>
    <t>17/85</t>
  </si>
  <si>
    <t>0440464455</t>
  </si>
  <si>
    <t>اميرمهدي</t>
  </si>
  <si>
    <t>اديب</t>
  </si>
  <si>
    <t>كارآفريني گرايش كسب و كار الكترونيكي</t>
  </si>
  <si>
    <t>18/83</t>
  </si>
  <si>
    <t>18/76</t>
  </si>
  <si>
    <t>18/88</t>
  </si>
  <si>
    <t>0019462247</t>
  </si>
  <si>
    <t>جربان</t>
  </si>
  <si>
    <t>احمد</t>
  </si>
  <si>
    <t>زبان و ادبيات انگليسي</t>
  </si>
  <si>
    <t>17/7</t>
  </si>
  <si>
    <t>0077896610</t>
  </si>
  <si>
    <t>عمار</t>
  </si>
  <si>
    <t>قدسي</t>
  </si>
  <si>
    <t>43331</t>
  </si>
  <si>
    <t>0024030457</t>
  </si>
  <si>
    <t>مليكا</t>
  </si>
  <si>
    <t>فرشچي طهراني</t>
  </si>
  <si>
    <t>نيكزاد</t>
  </si>
  <si>
    <t>15/08</t>
  </si>
  <si>
    <t>تعدادترم گذرانده شده</t>
  </si>
  <si>
    <t>جمع شهریه به ریال :</t>
  </si>
  <si>
    <t>جمع شهریه متمم 1-00</t>
  </si>
  <si>
    <t>شبانه - نوبت دوم</t>
  </si>
  <si>
    <t>جمع متمم شهریه 2-99</t>
  </si>
  <si>
    <r>
      <t>ج</t>
    </r>
    <r>
      <rPr>
        <b/>
        <sz val="12"/>
        <color theme="1"/>
        <rFont val="B Mitra"/>
        <charset val="178"/>
      </rPr>
      <t xml:space="preserve">مع شهریه به ریال : یکصد و سی وهفت میلیون و نهصد و نود و هشت هزار و هشتصد و دو ریال </t>
    </r>
  </si>
  <si>
    <r>
      <t>ج</t>
    </r>
    <r>
      <rPr>
        <b/>
        <sz val="12"/>
        <color theme="1"/>
        <rFont val="B Mitra"/>
        <charset val="178"/>
      </rPr>
      <t>مع شهریه به ریال :  صفر ریال</t>
    </r>
  </si>
  <si>
    <r>
      <t>ج</t>
    </r>
    <r>
      <rPr>
        <b/>
        <sz val="12"/>
        <color theme="1"/>
        <rFont val="B Mitra"/>
        <charset val="178"/>
      </rPr>
      <t>مع شهریه به ریال : پنجاه و شش میلیون و هشتصد و سی و پنج هزار و هفتصد و بیست و یک ریال</t>
    </r>
  </si>
  <si>
    <r>
      <t>ج</t>
    </r>
    <r>
      <rPr>
        <b/>
        <sz val="12"/>
        <color theme="1"/>
        <rFont val="B Mitra"/>
        <charset val="178"/>
      </rPr>
      <t>مع شهریه به ریال : سی و هشت میلیون و نهصد و سی و پنج هزار و نهصد و هشتاد و نه ریال</t>
    </r>
  </si>
  <si>
    <r>
      <t>ج</t>
    </r>
    <r>
      <rPr>
        <b/>
        <sz val="12"/>
        <color theme="1"/>
        <rFont val="B Mitra"/>
        <charset val="178"/>
      </rPr>
      <t xml:space="preserve">مع شهریه به ریال : هفتاد و چهار میلیون و هفتصد و شصت و هشت هزار و سیصد و نود ریال </t>
    </r>
  </si>
  <si>
    <r>
      <t>ج</t>
    </r>
    <r>
      <rPr>
        <b/>
        <sz val="12"/>
        <color theme="1"/>
        <rFont val="B Mitra"/>
        <charset val="178"/>
      </rPr>
      <t xml:space="preserve">مع شهریه به ریال : چهل و هشت میلیون و دویست و شش هزار و هشتصد و هفتاد ریال </t>
    </r>
  </si>
  <si>
    <r>
      <t>ج</t>
    </r>
    <r>
      <rPr>
        <b/>
        <sz val="12"/>
        <color theme="1"/>
        <rFont val="B Mitra"/>
        <charset val="178"/>
      </rPr>
      <t xml:space="preserve">مع شهریه به ریال : هفتاد میلیون و نهصد و پنجاه و هفت هزار و ششصد و دوازده ریال </t>
    </r>
  </si>
  <si>
    <r>
      <t>ج</t>
    </r>
    <r>
      <rPr>
        <b/>
        <sz val="12"/>
        <color theme="1"/>
        <rFont val="B Mitra"/>
        <charset val="178"/>
      </rPr>
      <t>مع شهریه به ریال : دویست و بیست میلیون و یکصد و پنجاه و سه هزار و هفتصد و سی و پنج ریال</t>
    </r>
  </si>
  <si>
    <r>
      <t>ج</t>
    </r>
    <r>
      <rPr>
        <b/>
        <sz val="12"/>
        <color theme="1"/>
        <rFont val="B Mitra"/>
        <charset val="178"/>
      </rPr>
      <t xml:space="preserve">مع شهریه به ریال : دویست و نود و سه میلیون و نهصد و هشتاد و هفت هزار و هشتصد و سی و سه ریال </t>
    </r>
  </si>
  <si>
    <t>جمع متمم شهریه 1-99</t>
  </si>
  <si>
    <t>جمع شهریه به ریال : یکصد و شصت و هفت میلیون و ششصد و نود و هفت هزار و یکصد و چهل و یک ریال</t>
  </si>
  <si>
    <t>جمع شهریه به ریال :  صفر ریال</t>
  </si>
  <si>
    <t>جمع شهریه به ریال :  بیست و پنج میلیون و نهصد و هشتاد و یک هزار و دویست و نود و سه ریال</t>
  </si>
  <si>
    <t>جمع شهریه به ریال :  سی و هشت میلیون و هفتصد و هفتاد و سه هزار و نهصد و نود و شش ریال</t>
  </si>
  <si>
    <t xml:space="preserve">جمع شهریه به ریال :  سی و چهار میلیون و هفتصد و بیست و هفت هزار و هشتصد و ده ریال </t>
  </si>
  <si>
    <t>جمع شهریه به ریال :  بیست و شش میلیون و سیصد و چهل و نه هزار و هشتصد و نوزده ریال</t>
  </si>
  <si>
    <t>جمع شهریه به ریال :  چهل و پنج میلیون و هشتصد و شانزده هزار و پنجاه ریال</t>
  </si>
  <si>
    <t>جمع شهریه به ریال :  هشتاد و هفت میلیون و یکصد و هیجده هزار و یکصد و هشتاد ریال</t>
  </si>
  <si>
    <t>جمع شهریه به ریال :  یکصد و نود وشش میلیون و پانصد و نود و پنج هزار و سیصد و دوازده ریال</t>
  </si>
  <si>
    <t>جمع شهریه به ریال :  سیصد و هفت میلیون و پانصد و نود و هفت هزار و چهارصد و هفتاد و هفت ریال</t>
  </si>
  <si>
    <t>جمع شهریه متمم2-98</t>
  </si>
  <si>
    <t xml:space="preserve">جمع شهریه به ریال : صفر ریال </t>
  </si>
  <si>
    <t>جمع شهریه به ریال : پنجاه و شش میلیون و ششصد و نود و هشت هزار و پانصد و سی ریال</t>
  </si>
  <si>
    <t>جمع شهریه به ریال : بیست و هشت میلیون و ششصد و نود و دو هزار و ششصد و دوازده ریال</t>
  </si>
  <si>
    <t>جمع شهریه به ریال :  پنجاه و شش میلیون و دویست و پنجاه هزار ریال</t>
  </si>
  <si>
    <t>جمع شهریه متمم 1-98</t>
  </si>
  <si>
    <t>جمع شهریه به ریال : پنجاه و شش میلیون و دویست و پنجاه هزار ریال</t>
  </si>
  <si>
    <t>جمع شهریه به ریال : سی میلیون و چهارصد و شانزده هزار و هشتصد و یک ریال</t>
  </si>
  <si>
    <t>جمع شهریه به ریال :  بیست و نه میلیون و سیصد و چهار هزار ریال</t>
  </si>
  <si>
    <t>جمع شهریه به ریال :  سی و پنج میلیون و سیصد و هفت هزار و هشتصد و بیست و پنج ریال</t>
  </si>
  <si>
    <t>شهریه به ریال : سی و شش میلیون و چهارصد و چهل هزار و هشتصد و هشتاد ریال</t>
  </si>
  <si>
    <t>جمع شهریه به ریال : بیست و سه میلیون و هفتصد و شصت هزار ریال</t>
  </si>
  <si>
    <t>جمع شهریه به ریال :  هیجده میلیون ریال</t>
  </si>
  <si>
    <t>جمع شهریه به ریال : شانزده میلیون و هشتصد و چهل و هشت هزار ریال</t>
  </si>
  <si>
    <t>جمع شهریه به ریال : هیجده میلیون ریال</t>
  </si>
  <si>
    <t>جمع شهریه به ریال : چهل میلیون ریال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</si>
</sst>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178"/>
      <scheme val="minor"/>
    </font>
    <font>
      <b/>
      <sz val="10"/>
      <color theme="1"/>
      <name val="B Mitra"/>
      <charset val="178"/>
    </font>
    <font>
      <b/>
      <sz val="16"/>
      <color theme="1"/>
      <name val="B Mitra"/>
      <charset val="178"/>
    </font>
    <font>
      <sz val="16"/>
      <color theme="1"/>
      <name val="Calibri"/>
      <family val="2"/>
      <charset val="178"/>
      <scheme val="minor"/>
    </font>
    <font>
      <sz val="11"/>
      <color theme="1"/>
      <name val="B Mitra"/>
      <charset val="178"/>
    </font>
    <font>
      <sz val="16"/>
      <color theme="1"/>
      <name val="B Mitra"/>
      <charset val="178"/>
    </font>
    <font>
      <sz val="12"/>
      <color theme="1"/>
      <name val="B Mitra"/>
      <charset val="178"/>
    </font>
    <font>
      <sz val="12"/>
      <name val="B Mitra"/>
      <charset val="178"/>
    </font>
    <font>
      <b/>
      <sz val="12"/>
      <color theme="1"/>
      <name val="B Mitra"/>
      <charset val="178"/>
    </font>
    <font>
      <b/>
      <sz val="11"/>
      <color theme="1"/>
      <name val="B Mitra"/>
      <charset val="178"/>
    </font>
    <font>
      <sz val="10"/>
      <color theme="1"/>
      <name val="B Mitra"/>
      <charset val="17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3" borderId="0" xfId="0" applyFont="1" applyFill="1"/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6" fillId="5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6" fillId="3" borderId="0" xfId="0" applyNumberFormat="1" applyFont="1" applyFill="1"/>
    <xf numFmtId="3" fontId="7" fillId="3" borderId="0" xfId="0" applyNumberFormat="1" applyFont="1" applyFill="1"/>
    <xf numFmtId="3" fontId="8" fillId="5" borderId="0" xfId="0" applyNumberFormat="1" applyFont="1" applyFill="1"/>
    <xf numFmtId="3" fontId="6" fillId="5" borderId="0" xfId="0" applyNumberFormat="1" applyFont="1" applyFill="1"/>
    <xf numFmtId="0" fontId="6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3" fontId="6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3" borderId="1" xfId="0" applyFont="1" applyFill="1" applyBorder="1"/>
    <xf numFmtId="0" fontId="9" fillId="2" borderId="1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3" fontId="6" fillId="5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3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3" fontId="9" fillId="0" borderId="0" xfId="0" applyNumberFormat="1" applyFont="1" applyAlignment="1">
      <alignment wrapText="1"/>
    </xf>
    <xf numFmtId="3" fontId="6" fillId="3" borderId="0" xfId="0" applyNumberFormat="1" applyFont="1" applyFill="1" applyBorder="1"/>
    <xf numFmtId="3" fontId="0" fillId="0" borderId="0" xfId="0" applyNumberFormat="1"/>
    <xf numFmtId="3" fontId="11" fillId="5" borderId="0" xfId="0" applyNumberFormat="1" applyFont="1" applyFill="1"/>
    <xf numFmtId="3" fontId="0" fillId="5" borderId="0" xfId="0" applyNumberFormat="1" applyFill="1"/>
    <xf numFmtId="0" fontId="10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3" fontId="4" fillId="3" borderId="0" xfId="0" applyNumberFormat="1" applyFont="1" applyFill="1"/>
    <xf numFmtId="3" fontId="4" fillId="0" borderId="0" xfId="0" applyNumberFormat="1" applyFont="1"/>
    <xf numFmtId="3" fontId="5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9" fillId="5" borderId="0" xfId="0" applyNumberFormat="1" applyFont="1" applyFill="1"/>
    <xf numFmtId="3" fontId="4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5211178" cy="554426"/>
    <xdr:sp macro="" textlink="">
      <xdr:nvSpPr>
        <xdr:cNvPr id="2" name="TextBox 1"/>
        <xdr:cNvSpPr txBox="1"/>
      </xdr:nvSpPr>
      <xdr:spPr>
        <a:xfrm>
          <a:off x="11240385825" y="47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حقوق و علوم سیاسی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13</xdr:row>
      <xdr:rowOff>276226</xdr:rowOff>
    </xdr:from>
    <xdr:ext cx="5211178" cy="554426"/>
    <xdr:sp macro="" textlink="">
      <xdr:nvSpPr>
        <xdr:cNvPr id="3" name="TextBox 2"/>
        <xdr:cNvSpPr txBox="1"/>
      </xdr:nvSpPr>
      <xdr:spPr>
        <a:xfrm>
          <a:off x="11240385825" y="35909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ادبیات و علوم انسانی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19</xdr:row>
      <xdr:rowOff>276226</xdr:rowOff>
    </xdr:from>
    <xdr:ext cx="5211178" cy="554426"/>
    <xdr:sp macro="" textlink="">
      <xdr:nvSpPr>
        <xdr:cNvPr id="4" name="TextBox 3"/>
        <xdr:cNvSpPr txBox="1"/>
      </xdr:nvSpPr>
      <xdr:spPr>
        <a:xfrm>
          <a:off x="11240442975" y="38385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الهیات و معارف اسلامی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25</xdr:row>
      <xdr:rowOff>276226</xdr:rowOff>
    </xdr:from>
    <xdr:ext cx="5211178" cy="554426"/>
    <xdr:sp macro="" textlink="">
      <xdr:nvSpPr>
        <xdr:cNvPr id="5" name="TextBox 4"/>
        <xdr:cNvSpPr txBox="1"/>
      </xdr:nvSpPr>
      <xdr:spPr>
        <a:xfrm>
          <a:off x="11240442975" y="586740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مدیریت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35</xdr:row>
      <xdr:rowOff>276226</xdr:rowOff>
    </xdr:from>
    <xdr:ext cx="5211178" cy="554426"/>
    <xdr:sp macro="" textlink="">
      <xdr:nvSpPr>
        <xdr:cNvPr id="6" name="TextBox 5"/>
        <xdr:cNvSpPr txBox="1"/>
      </xdr:nvSpPr>
      <xdr:spPr>
        <a:xfrm>
          <a:off x="11240442975" y="78962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اقتصاد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40</xdr:row>
      <xdr:rowOff>276226</xdr:rowOff>
    </xdr:from>
    <xdr:ext cx="5211178" cy="554426"/>
    <xdr:sp macro="" textlink="">
      <xdr:nvSpPr>
        <xdr:cNvPr id="7" name="TextBox 6"/>
        <xdr:cNvSpPr txBox="1"/>
      </xdr:nvSpPr>
      <xdr:spPr>
        <a:xfrm>
          <a:off x="11240442975" y="1091565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تربیت بدنی و علوم ورزشی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46</xdr:row>
      <xdr:rowOff>276226</xdr:rowOff>
    </xdr:from>
    <xdr:ext cx="5211178" cy="554426"/>
    <xdr:sp macro="" textlink="">
      <xdr:nvSpPr>
        <xdr:cNvPr id="8" name="TextBox 7"/>
        <xdr:cNvSpPr txBox="1"/>
      </xdr:nvSpPr>
      <xdr:spPr>
        <a:xfrm>
          <a:off x="11240442975" y="126968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زبانها و ادبیات خارجی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52</xdr:row>
      <xdr:rowOff>276226</xdr:rowOff>
    </xdr:from>
    <xdr:ext cx="5211178" cy="554426"/>
    <xdr:sp macro="" textlink="">
      <xdr:nvSpPr>
        <xdr:cNvPr id="9" name="TextBox 8"/>
        <xdr:cNvSpPr txBox="1"/>
      </xdr:nvSpPr>
      <xdr:spPr>
        <a:xfrm>
          <a:off x="11240442975" y="1472565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علوم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59</xdr:row>
      <xdr:rowOff>276226</xdr:rowOff>
    </xdr:from>
    <xdr:ext cx="5211178" cy="554426"/>
    <xdr:sp macro="" textlink="">
      <xdr:nvSpPr>
        <xdr:cNvPr id="10" name="TextBox 9"/>
        <xdr:cNvSpPr txBox="1"/>
      </xdr:nvSpPr>
      <xdr:spPr>
        <a:xfrm>
          <a:off x="11240442975" y="167544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کارآفرینی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65</xdr:row>
      <xdr:rowOff>276226</xdr:rowOff>
    </xdr:from>
    <xdr:ext cx="5211178" cy="554426"/>
    <xdr:sp macro="" textlink="">
      <xdr:nvSpPr>
        <xdr:cNvPr id="11" name="TextBox 10"/>
        <xdr:cNvSpPr txBox="1"/>
      </xdr:nvSpPr>
      <xdr:spPr>
        <a:xfrm>
          <a:off x="11240442975" y="1903095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دامپزشکی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73</xdr:row>
      <xdr:rowOff>276226</xdr:rowOff>
    </xdr:from>
    <xdr:ext cx="5211178" cy="554426"/>
    <xdr:sp macro="" textlink="">
      <xdr:nvSpPr>
        <xdr:cNvPr id="12" name="TextBox 11"/>
        <xdr:cNvSpPr txBox="1"/>
      </xdr:nvSpPr>
      <xdr:spPr>
        <a:xfrm>
          <a:off x="11240442975" y="210597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فنی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83</xdr:row>
      <xdr:rowOff>276226</xdr:rowOff>
    </xdr:from>
    <xdr:ext cx="5211178" cy="554426"/>
    <xdr:sp macro="" textlink="">
      <xdr:nvSpPr>
        <xdr:cNvPr id="13" name="TextBox 12"/>
        <xdr:cNvSpPr txBox="1"/>
      </xdr:nvSpPr>
      <xdr:spPr>
        <a:xfrm>
          <a:off x="11240442975" y="2358390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علوم و فنون نوین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88</xdr:row>
      <xdr:rowOff>276226</xdr:rowOff>
    </xdr:from>
    <xdr:ext cx="5211178" cy="554426"/>
    <xdr:sp macro="" textlink="">
      <xdr:nvSpPr>
        <xdr:cNvPr id="14" name="TextBox 13"/>
        <xdr:cNvSpPr txBox="1"/>
      </xdr:nvSpPr>
      <xdr:spPr>
        <a:xfrm>
          <a:off x="11240442975" y="266033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01-1400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هنرهای زیبا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5211178" cy="554426"/>
    <xdr:sp macro="" textlink="">
      <xdr:nvSpPr>
        <xdr:cNvPr id="2" name="TextBox 1"/>
        <xdr:cNvSpPr txBox="1"/>
      </xdr:nvSpPr>
      <xdr:spPr>
        <a:xfrm>
          <a:off x="11233175400" y="47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 سال تحصیلی 95-94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ادبیات و  علوم انسانی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5211178" cy="554426"/>
    <xdr:sp macro="" textlink="">
      <xdr:nvSpPr>
        <xdr:cNvPr id="2" name="TextBox 1"/>
        <xdr:cNvSpPr txBox="1"/>
      </xdr:nvSpPr>
      <xdr:spPr>
        <a:xfrm>
          <a:off x="11235499500" y="47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  سال تحصیلی 97-96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مدیریت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5211178" cy="554426"/>
    <xdr:sp macro="" textlink="">
      <xdr:nvSpPr>
        <xdr:cNvPr id="2" name="TextBox 1"/>
        <xdr:cNvSpPr txBox="1"/>
      </xdr:nvSpPr>
      <xdr:spPr>
        <a:xfrm>
          <a:off x="11240909700" y="47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حقوق و علوم سیاسی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113297</xdr:colOff>
      <xdr:row>6</xdr:row>
      <xdr:rowOff>276226</xdr:rowOff>
    </xdr:from>
    <xdr:ext cx="5211178" cy="554426"/>
    <xdr:sp macro="" textlink="">
      <xdr:nvSpPr>
        <xdr:cNvPr id="3" name="TextBox 2"/>
        <xdr:cNvSpPr txBox="1"/>
      </xdr:nvSpPr>
      <xdr:spPr>
        <a:xfrm>
          <a:off x="11238318900" y="22764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ادبیات و علوم انسانی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113297</xdr:colOff>
      <xdr:row>11</xdr:row>
      <xdr:rowOff>276226</xdr:rowOff>
    </xdr:from>
    <xdr:ext cx="5211178" cy="554426"/>
    <xdr:sp macro="" textlink="">
      <xdr:nvSpPr>
        <xdr:cNvPr id="4" name="TextBox 3"/>
        <xdr:cNvSpPr txBox="1"/>
      </xdr:nvSpPr>
      <xdr:spPr>
        <a:xfrm>
          <a:off x="11238318900" y="22764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الهیات و معارف اسلامی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113297</xdr:colOff>
      <xdr:row>16</xdr:row>
      <xdr:rowOff>276226</xdr:rowOff>
    </xdr:from>
    <xdr:ext cx="5211178" cy="554426"/>
    <xdr:sp macro="" textlink="">
      <xdr:nvSpPr>
        <xdr:cNvPr id="5" name="TextBox 4"/>
        <xdr:cNvSpPr txBox="1"/>
      </xdr:nvSpPr>
      <xdr:spPr>
        <a:xfrm>
          <a:off x="11238318900" y="42005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مدیریت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113297</xdr:colOff>
      <xdr:row>23</xdr:row>
      <xdr:rowOff>276226</xdr:rowOff>
    </xdr:from>
    <xdr:ext cx="5211178" cy="554426"/>
    <xdr:sp macro="" textlink="">
      <xdr:nvSpPr>
        <xdr:cNvPr id="6" name="TextBox 5"/>
        <xdr:cNvSpPr txBox="1"/>
      </xdr:nvSpPr>
      <xdr:spPr>
        <a:xfrm>
          <a:off x="11238318900" y="61245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تربیت بدنی و علوم ورزشی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113297</xdr:colOff>
      <xdr:row>29</xdr:row>
      <xdr:rowOff>276226</xdr:rowOff>
    </xdr:from>
    <xdr:ext cx="5211178" cy="554426"/>
    <xdr:sp macro="" textlink="">
      <xdr:nvSpPr>
        <xdr:cNvPr id="7" name="TextBox 6"/>
        <xdr:cNvSpPr txBox="1"/>
      </xdr:nvSpPr>
      <xdr:spPr>
        <a:xfrm>
          <a:off x="11238318900" y="86391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علوم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113297</xdr:colOff>
      <xdr:row>34</xdr:row>
      <xdr:rowOff>276226</xdr:rowOff>
    </xdr:from>
    <xdr:ext cx="5211178" cy="554426"/>
    <xdr:sp macro="" textlink="">
      <xdr:nvSpPr>
        <xdr:cNvPr id="8" name="TextBox 7"/>
        <xdr:cNvSpPr txBox="1"/>
      </xdr:nvSpPr>
      <xdr:spPr>
        <a:xfrm>
          <a:off x="11238318900" y="1085850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کارآفرینی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113297</xdr:colOff>
      <xdr:row>40</xdr:row>
      <xdr:rowOff>276226</xdr:rowOff>
    </xdr:from>
    <xdr:ext cx="5211178" cy="554426"/>
    <xdr:sp macro="" textlink="">
      <xdr:nvSpPr>
        <xdr:cNvPr id="9" name="TextBox 8"/>
        <xdr:cNvSpPr txBox="1"/>
      </xdr:nvSpPr>
      <xdr:spPr>
        <a:xfrm>
          <a:off x="11238318900" y="1278255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فنی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113297</xdr:colOff>
      <xdr:row>49</xdr:row>
      <xdr:rowOff>276226</xdr:rowOff>
    </xdr:from>
    <xdr:ext cx="5211178" cy="554426"/>
    <xdr:sp macro="" textlink="">
      <xdr:nvSpPr>
        <xdr:cNvPr id="10" name="TextBox 9"/>
        <xdr:cNvSpPr txBox="1"/>
      </xdr:nvSpPr>
      <xdr:spPr>
        <a:xfrm>
          <a:off x="11238318900" y="150018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هنرهای زیبا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5211178" cy="554426"/>
    <xdr:sp macro="" textlink="">
      <xdr:nvSpPr>
        <xdr:cNvPr id="2" name="TextBox 1"/>
        <xdr:cNvSpPr txBox="1"/>
      </xdr:nvSpPr>
      <xdr:spPr>
        <a:xfrm>
          <a:off x="11239538100" y="47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حقوق و علوم سیاسی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27572</xdr:colOff>
      <xdr:row>7</xdr:row>
      <xdr:rowOff>209551</xdr:rowOff>
    </xdr:from>
    <xdr:ext cx="5211178" cy="554426"/>
    <xdr:sp macro="" textlink="">
      <xdr:nvSpPr>
        <xdr:cNvPr id="3" name="TextBox 2"/>
        <xdr:cNvSpPr txBox="1"/>
      </xdr:nvSpPr>
      <xdr:spPr>
        <a:xfrm>
          <a:off x="11235909075" y="289560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ادبیات و علوم انسانی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27572</xdr:colOff>
      <xdr:row>12</xdr:row>
      <xdr:rowOff>209551</xdr:rowOff>
    </xdr:from>
    <xdr:ext cx="5211178" cy="554426"/>
    <xdr:sp macro="" textlink="">
      <xdr:nvSpPr>
        <xdr:cNvPr id="4" name="TextBox 3"/>
        <xdr:cNvSpPr txBox="1"/>
      </xdr:nvSpPr>
      <xdr:spPr>
        <a:xfrm>
          <a:off x="11235909075" y="289560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الهیات و معارف اسلامی </a:t>
          </a:r>
          <a:endParaRPr lang="fa-IR" sz="1100"/>
        </a:p>
      </xdr:txBody>
    </xdr:sp>
    <xdr:clientData/>
  </xdr:oneCellAnchor>
  <xdr:oneCellAnchor>
    <xdr:from>
      <xdr:col>0</xdr:col>
      <xdr:colOff>27572</xdr:colOff>
      <xdr:row>17</xdr:row>
      <xdr:rowOff>209551</xdr:rowOff>
    </xdr:from>
    <xdr:ext cx="5211178" cy="554426"/>
    <xdr:sp macro="" textlink="">
      <xdr:nvSpPr>
        <xdr:cNvPr id="5" name="TextBox 4"/>
        <xdr:cNvSpPr txBox="1"/>
      </xdr:nvSpPr>
      <xdr:spPr>
        <a:xfrm>
          <a:off x="11235909075" y="49244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مدیریت</a:t>
          </a:r>
          <a:endParaRPr lang="fa-IR" sz="1100"/>
        </a:p>
      </xdr:txBody>
    </xdr:sp>
    <xdr:clientData/>
  </xdr:oneCellAnchor>
  <xdr:oneCellAnchor>
    <xdr:from>
      <xdr:col>0</xdr:col>
      <xdr:colOff>27572</xdr:colOff>
      <xdr:row>25</xdr:row>
      <xdr:rowOff>209551</xdr:rowOff>
    </xdr:from>
    <xdr:ext cx="5211178" cy="554426"/>
    <xdr:sp macro="" textlink="">
      <xdr:nvSpPr>
        <xdr:cNvPr id="6" name="TextBox 5"/>
        <xdr:cNvSpPr txBox="1"/>
      </xdr:nvSpPr>
      <xdr:spPr>
        <a:xfrm>
          <a:off x="11235909075" y="695325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تربیت بدنی و علوم ورزشی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27572</xdr:colOff>
      <xdr:row>31</xdr:row>
      <xdr:rowOff>209551</xdr:rowOff>
    </xdr:from>
    <xdr:ext cx="5211178" cy="554426"/>
    <xdr:sp macro="" textlink="">
      <xdr:nvSpPr>
        <xdr:cNvPr id="7" name="TextBox 6"/>
        <xdr:cNvSpPr txBox="1"/>
      </xdr:nvSpPr>
      <xdr:spPr>
        <a:xfrm>
          <a:off x="11235909075" y="101250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دانشکدگان علوم </a:t>
          </a:r>
          <a:endParaRPr lang="fa-IR" sz="1100"/>
        </a:p>
      </xdr:txBody>
    </xdr:sp>
    <xdr:clientData/>
  </xdr:oneCellAnchor>
  <xdr:oneCellAnchor>
    <xdr:from>
      <xdr:col>0</xdr:col>
      <xdr:colOff>27572</xdr:colOff>
      <xdr:row>36</xdr:row>
      <xdr:rowOff>209551</xdr:rowOff>
    </xdr:from>
    <xdr:ext cx="5211178" cy="554426"/>
    <xdr:sp macro="" textlink="">
      <xdr:nvSpPr>
        <xdr:cNvPr id="8" name="TextBox 7"/>
        <xdr:cNvSpPr txBox="1"/>
      </xdr:nvSpPr>
      <xdr:spPr>
        <a:xfrm>
          <a:off x="11235909075" y="1253490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کارآفرینی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27572</xdr:colOff>
      <xdr:row>42</xdr:row>
      <xdr:rowOff>209551</xdr:rowOff>
    </xdr:from>
    <xdr:ext cx="5211178" cy="554426"/>
    <xdr:sp macro="" textlink="">
      <xdr:nvSpPr>
        <xdr:cNvPr id="9" name="TextBox 8"/>
        <xdr:cNvSpPr txBox="1"/>
      </xdr:nvSpPr>
      <xdr:spPr>
        <a:xfrm>
          <a:off x="11235909075" y="145637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دامپزشکی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27572</xdr:colOff>
      <xdr:row>48</xdr:row>
      <xdr:rowOff>209551</xdr:rowOff>
    </xdr:from>
    <xdr:ext cx="5211178" cy="554426"/>
    <xdr:sp macro="" textlink="">
      <xdr:nvSpPr>
        <xdr:cNvPr id="10" name="TextBox 9"/>
        <xdr:cNvSpPr txBox="1"/>
      </xdr:nvSpPr>
      <xdr:spPr>
        <a:xfrm>
          <a:off x="11235909075" y="1697355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دانشکدگان فنی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27572</xdr:colOff>
      <xdr:row>58</xdr:row>
      <xdr:rowOff>209551</xdr:rowOff>
    </xdr:from>
    <xdr:ext cx="5211178" cy="554426"/>
    <xdr:sp macro="" textlink="">
      <xdr:nvSpPr>
        <xdr:cNvPr id="11" name="TextBox 10"/>
        <xdr:cNvSpPr txBox="1"/>
      </xdr:nvSpPr>
      <xdr:spPr>
        <a:xfrm>
          <a:off x="11235909075" y="193833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00-1399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دانشکدگان هنرهای زیبا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5211178" cy="554426"/>
    <xdr:sp macro="" textlink="">
      <xdr:nvSpPr>
        <xdr:cNvPr id="2" name="TextBox 1"/>
        <xdr:cNvSpPr txBox="1"/>
      </xdr:nvSpPr>
      <xdr:spPr>
        <a:xfrm>
          <a:off x="11236404375" y="47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سال تحصیلی 99-1398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مدیریت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5</xdr:row>
      <xdr:rowOff>180976</xdr:rowOff>
    </xdr:from>
    <xdr:ext cx="5211178" cy="554426"/>
    <xdr:sp macro="" textlink="">
      <xdr:nvSpPr>
        <xdr:cNvPr id="7" name="TextBox 6"/>
        <xdr:cNvSpPr txBox="1"/>
      </xdr:nvSpPr>
      <xdr:spPr>
        <a:xfrm>
          <a:off x="11236461525" y="200025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سال تحصیلی 99-1398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فنی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94247</xdr:colOff>
      <xdr:row>10</xdr:row>
      <xdr:rowOff>333376</xdr:rowOff>
    </xdr:from>
    <xdr:ext cx="5211178" cy="554426"/>
    <xdr:sp macro="" textlink="">
      <xdr:nvSpPr>
        <xdr:cNvPr id="9" name="TextBox 8"/>
        <xdr:cNvSpPr txBox="1"/>
      </xdr:nvSpPr>
      <xdr:spPr>
        <a:xfrm>
          <a:off x="11236442475" y="4114801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سال تحصیلی 99-1398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حقوق و علوم سیاسی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65672</xdr:colOff>
      <xdr:row>15</xdr:row>
      <xdr:rowOff>247651</xdr:rowOff>
    </xdr:from>
    <xdr:ext cx="5211178" cy="554426"/>
    <xdr:sp macro="" textlink="">
      <xdr:nvSpPr>
        <xdr:cNvPr id="10" name="TextBox 9"/>
        <xdr:cNvSpPr txBox="1"/>
      </xdr:nvSpPr>
      <xdr:spPr>
        <a:xfrm>
          <a:off x="11236471050" y="60674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سال تحصیلی 99-1398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ادبیات و علوم انسانی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5211178" cy="554426"/>
    <xdr:sp macro="" textlink="">
      <xdr:nvSpPr>
        <xdr:cNvPr id="2" name="TextBox 1"/>
        <xdr:cNvSpPr txBox="1"/>
      </xdr:nvSpPr>
      <xdr:spPr>
        <a:xfrm>
          <a:off x="11237518800" y="47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99-1398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ادبیات و علوم انسانی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6</xdr:row>
      <xdr:rowOff>238126</xdr:rowOff>
    </xdr:from>
    <xdr:ext cx="5211178" cy="554426"/>
    <xdr:sp macro="" textlink="">
      <xdr:nvSpPr>
        <xdr:cNvPr id="3" name="TextBox 2"/>
        <xdr:cNvSpPr txBox="1"/>
      </xdr:nvSpPr>
      <xdr:spPr>
        <a:xfrm>
          <a:off x="11236051950" y="22002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99-1398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حقوق و علوم سیاسی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11</xdr:row>
      <xdr:rowOff>238126</xdr:rowOff>
    </xdr:from>
    <xdr:ext cx="5211178" cy="554426"/>
    <xdr:sp macro="" textlink="">
      <xdr:nvSpPr>
        <xdr:cNvPr id="4" name="TextBox 3"/>
        <xdr:cNvSpPr txBox="1"/>
      </xdr:nvSpPr>
      <xdr:spPr>
        <a:xfrm>
          <a:off x="11236051950" y="25050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99-1398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دامپزشکی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16</xdr:row>
      <xdr:rowOff>238126</xdr:rowOff>
    </xdr:from>
    <xdr:ext cx="5211178" cy="554426"/>
    <xdr:sp macro="" textlink="">
      <xdr:nvSpPr>
        <xdr:cNvPr id="5" name="TextBox 4"/>
        <xdr:cNvSpPr txBox="1"/>
      </xdr:nvSpPr>
      <xdr:spPr>
        <a:xfrm>
          <a:off x="11236051950" y="4619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99-1398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فنی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21</xdr:row>
      <xdr:rowOff>238126</xdr:rowOff>
    </xdr:from>
    <xdr:ext cx="5211178" cy="554426"/>
    <xdr:sp macro="" textlink="">
      <xdr:nvSpPr>
        <xdr:cNvPr id="6" name="TextBox 5"/>
        <xdr:cNvSpPr txBox="1"/>
      </xdr:nvSpPr>
      <xdr:spPr>
        <a:xfrm>
          <a:off x="11236051950" y="673417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99-1398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مدیریت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5211178" cy="554426"/>
    <xdr:sp macro="" textlink="">
      <xdr:nvSpPr>
        <xdr:cNvPr id="2" name="TextBox 1"/>
        <xdr:cNvSpPr txBox="1"/>
      </xdr:nvSpPr>
      <xdr:spPr>
        <a:xfrm>
          <a:off x="11236442475" y="47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سال تحصیلی 98-1397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فنی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5211178" cy="554426"/>
    <xdr:sp macro="" textlink="">
      <xdr:nvSpPr>
        <xdr:cNvPr id="2" name="TextBox 1"/>
        <xdr:cNvSpPr txBox="1"/>
      </xdr:nvSpPr>
      <xdr:spPr>
        <a:xfrm>
          <a:off x="11237671200" y="47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سال تحصیلی 96-1395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ادبیات و  علوم انسانی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5211178" cy="554426"/>
    <xdr:sp macro="" textlink="">
      <xdr:nvSpPr>
        <xdr:cNvPr id="2" name="TextBox 1"/>
        <xdr:cNvSpPr txBox="1"/>
      </xdr:nvSpPr>
      <xdr:spPr>
        <a:xfrm>
          <a:off x="11232899175" y="47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اول سال تحصیلی 96-1395 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ادبیات و  علوم انسانی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5211178" cy="554426"/>
    <xdr:sp macro="" textlink="">
      <xdr:nvSpPr>
        <xdr:cNvPr id="2" name="TextBox 1"/>
        <xdr:cNvSpPr txBox="1"/>
      </xdr:nvSpPr>
      <xdr:spPr>
        <a:xfrm>
          <a:off x="11233242075" y="47626"/>
          <a:ext cx="5211178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( متمم شهریه)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نیمسال دوم سال تحصیلی 95-94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ادبیات و  علوم انسانی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rightToLeft="1" tabSelected="1" workbookViewId="0">
      <selection activeCell="J1" sqref="J1"/>
    </sheetView>
  </sheetViews>
  <sheetFormatPr defaultRowHeight="19.5" customHeight="1"/>
  <cols>
    <col min="1" max="1" width="4.375" style="40" bestFit="1" customWidth="1"/>
    <col min="2" max="2" width="11.625" style="41" customWidth="1"/>
    <col min="3" max="3" width="7.5" style="40" bestFit="1" customWidth="1"/>
    <col min="4" max="4" width="15.375" style="40" bestFit="1" customWidth="1"/>
    <col min="5" max="5" width="7.625" style="40" bestFit="1" customWidth="1"/>
    <col min="6" max="6" width="10.875" style="41" bestFit="1" customWidth="1"/>
    <col min="7" max="7" width="10.75" style="40" bestFit="1" customWidth="1"/>
    <col min="8" max="8" width="6.375" style="40" bestFit="1" customWidth="1"/>
    <col min="9" max="9" width="9.5" style="40" customWidth="1"/>
    <col min="10" max="10" width="38.375" style="40" bestFit="1" customWidth="1"/>
    <col min="11" max="11" width="20.625" style="40" bestFit="1" customWidth="1"/>
    <col min="12" max="12" width="18.125" style="40" bestFit="1" customWidth="1"/>
    <col min="13" max="13" width="18.375" style="40" bestFit="1" customWidth="1"/>
    <col min="14" max="14" width="11.25" style="40" bestFit="1" customWidth="1"/>
    <col min="15" max="15" width="14.25" style="40" bestFit="1" customWidth="1"/>
    <col min="16" max="16" width="12.375" style="40" bestFit="1" customWidth="1"/>
    <col min="17" max="19" width="12.75" style="40" bestFit="1" customWidth="1"/>
    <col min="20" max="20" width="17.75" style="40" bestFit="1" customWidth="1"/>
    <col min="21" max="21" width="11.125" style="42" bestFit="1" customWidth="1"/>
    <col min="22" max="22" width="27.125" style="40" bestFit="1" customWidth="1"/>
    <col min="23" max="23" width="9.875" style="40" bestFit="1" customWidth="1"/>
    <col min="24" max="24" width="20.25" style="40" bestFit="1" customWidth="1"/>
    <col min="25" max="25" width="9" style="27"/>
    <col min="26" max="26" width="15.125" style="53" customWidth="1"/>
    <col min="27" max="16384" width="9" style="27"/>
  </cols>
  <sheetData>
    <row r="1" spans="1:26" ht="26.25" customHeight="1">
      <c r="A1" s="50"/>
      <c r="B1" s="51"/>
      <c r="C1" s="27"/>
      <c r="D1" s="50"/>
      <c r="E1" s="50"/>
      <c r="F1" s="27"/>
      <c r="G1" s="27"/>
      <c r="H1" s="52"/>
      <c r="I1" s="27"/>
      <c r="J1" s="27"/>
      <c r="K1" s="27"/>
      <c r="L1" s="27"/>
      <c r="M1" s="27"/>
      <c r="N1" s="27"/>
      <c r="O1" s="27"/>
      <c r="P1" s="27"/>
      <c r="Q1" s="27"/>
      <c r="R1" s="53"/>
      <c r="S1" s="27"/>
      <c r="T1" s="42"/>
      <c r="U1" s="53"/>
      <c r="V1" s="52"/>
      <c r="W1" s="27"/>
      <c r="X1" s="53"/>
      <c r="Y1" s="53"/>
    </row>
    <row r="2" spans="1:26" ht="26.25" customHeight="1">
      <c r="A2" s="50"/>
      <c r="B2" s="51"/>
      <c r="C2" s="27"/>
      <c r="D2" s="50"/>
      <c r="E2" s="50"/>
      <c r="F2" s="27"/>
      <c r="G2" s="27"/>
      <c r="H2" s="52"/>
      <c r="I2" s="27"/>
      <c r="J2" s="27"/>
      <c r="K2" s="27"/>
      <c r="L2" s="27"/>
      <c r="M2" s="27"/>
      <c r="N2" s="27"/>
      <c r="O2" s="27"/>
      <c r="P2" s="27"/>
      <c r="Q2" s="27"/>
      <c r="R2" s="53"/>
      <c r="S2" s="27"/>
      <c r="T2" s="42"/>
      <c r="U2" s="53"/>
      <c r="V2" s="52"/>
      <c r="W2" s="27"/>
      <c r="X2" s="53"/>
      <c r="Y2" s="53"/>
    </row>
    <row r="3" spans="1:26" s="48" customFormat="1" ht="33" customHeight="1">
      <c r="A3" s="44" t="s">
        <v>238</v>
      </c>
      <c r="B3" s="45" t="s">
        <v>9</v>
      </c>
      <c r="C3" s="44" t="s">
        <v>5</v>
      </c>
      <c r="D3" s="44" t="s">
        <v>4</v>
      </c>
      <c r="E3" s="44" t="s">
        <v>6</v>
      </c>
      <c r="F3" s="49" t="s">
        <v>7</v>
      </c>
      <c r="G3" s="44" t="s">
        <v>3</v>
      </c>
      <c r="H3" s="44" t="s">
        <v>2</v>
      </c>
      <c r="I3" s="46" t="s">
        <v>372</v>
      </c>
      <c r="J3" s="44" t="s">
        <v>0</v>
      </c>
      <c r="K3" s="44" t="s">
        <v>1</v>
      </c>
      <c r="L3" s="44" t="s">
        <v>8</v>
      </c>
      <c r="M3" s="44" t="s">
        <v>13</v>
      </c>
      <c r="N3" s="44" t="s">
        <v>11</v>
      </c>
      <c r="O3" s="44" t="s">
        <v>10</v>
      </c>
      <c r="P3" s="44" t="s">
        <v>246</v>
      </c>
      <c r="Q3" s="44" t="s">
        <v>14</v>
      </c>
      <c r="R3" s="44" t="s">
        <v>15</v>
      </c>
      <c r="S3" s="44" t="s">
        <v>244</v>
      </c>
      <c r="T3" s="44" t="s">
        <v>240</v>
      </c>
      <c r="U3" s="47" t="s">
        <v>241</v>
      </c>
      <c r="V3" s="44" t="s">
        <v>242</v>
      </c>
      <c r="W3" s="46" t="s">
        <v>243</v>
      </c>
      <c r="X3" s="44" t="s">
        <v>245</v>
      </c>
      <c r="Z3" s="57"/>
    </row>
    <row r="4" spans="1:26" s="28" customFormat="1" ht="19.5" customHeight="1">
      <c r="A4" s="26">
        <v>1</v>
      </c>
      <c r="B4" s="23" t="s">
        <v>211</v>
      </c>
      <c r="C4" s="18" t="s">
        <v>25</v>
      </c>
      <c r="D4" s="18" t="s">
        <v>84</v>
      </c>
      <c r="E4" s="18" t="s">
        <v>82</v>
      </c>
      <c r="F4" s="23" t="s">
        <v>211</v>
      </c>
      <c r="G4" s="18">
        <v>210100073</v>
      </c>
      <c r="H4" s="18">
        <v>4001</v>
      </c>
      <c r="I4" s="18">
        <v>1</v>
      </c>
      <c r="J4" s="18" t="s">
        <v>83</v>
      </c>
      <c r="K4" s="18" t="s">
        <v>24</v>
      </c>
      <c r="L4" s="18" t="s">
        <v>20</v>
      </c>
      <c r="M4" s="18">
        <v>0</v>
      </c>
      <c r="N4" s="18">
        <v>10</v>
      </c>
      <c r="O4" s="18" t="s">
        <v>31</v>
      </c>
      <c r="P4" s="18" t="s">
        <v>18</v>
      </c>
      <c r="Q4" s="19">
        <v>14541166</v>
      </c>
      <c r="R4" s="19">
        <v>25776620</v>
      </c>
      <c r="S4" s="19">
        <f>R4+Q4</f>
        <v>40317786</v>
      </c>
      <c r="T4" s="19">
        <f t="shared" ref="T4:T12" si="0">S4</f>
        <v>40317786</v>
      </c>
      <c r="U4" s="19">
        <v>0</v>
      </c>
      <c r="V4" s="18" t="s">
        <v>314</v>
      </c>
      <c r="W4" s="18" t="s">
        <v>313</v>
      </c>
      <c r="X4" s="18" t="s">
        <v>247</v>
      </c>
      <c r="Z4" s="58"/>
    </row>
    <row r="5" spans="1:26" s="28" customFormat="1" ht="19.5" customHeight="1">
      <c r="A5" s="26">
        <v>2</v>
      </c>
      <c r="B5" s="23">
        <v>2980946631</v>
      </c>
      <c r="C5" s="18" t="s">
        <v>47</v>
      </c>
      <c r="D5" s="18" t="s">
        <v>86</v>
      </c>
      <c r="E5" s="18" t="s">
        <v>27</v>
      </c>
      <c r="F5" s="23">
        <v>2980946631</v>
      </c>
      <c r="G5" s="18">
        <v>210100086</v>
      </c>
      <c r="H5" s="18">
        <v>4001</v>
      </c>
      <c r="I5" s="18">
        <v>1</v>
      </c>
      <c r="J5" s="18" t="s">
        <v>85</v>
      </c>
      <c r="K5" s="18" t="s">
        <v>24</v>
      </c>
      <c r="L5" s="18" t="s">
        <v>20</v>
      </c>
      <c r="M5" s="18">
        <v>0</v>
      </c>
      <c r="N5" s="18">
        <v>10</v>
      </c>
      <c r="O5" s="18">
        <v>15</v>
      </c>
      <c r="P5" s="18" t="s">
        <v>18</v>
      </c>
      <c r="Q5" s="19">
        <v>14541166</v>
      </c>
      <c r="R5" s="19">
        <v>23127963</v>
      </c>
      <c r="S5" s="19">
        <f>R5+Q5</f>
        <v>37669129</v>
      </c>
      <c r="T5" s="19">
        <f t="shared" si="0"/>
        <v>37669129</v>
      </c>
      <c r="U5" s="19">
        <v>0</v>
      </c>
      <c r="V5" s="18" t="s">
        <v>314</v>
      </c>
      <c r="W5" s="18" t="s">
        <v>313</v>
      </c>
      <c r="X5" s="18" t="s">
        <v>247</v>
      </c>
      <c r="Z5" s="58"/>
    </row>
    <row r="6" spans="1:26" s="28" customFormat="1" ht="19.5" customHeight="1">
      <c r="A6" s="26">
        <v>3</v>
      </c>
      <c r="B6" s="23" t="s">
        <v>212</v>
      </c>
      <c r="C6" s="18" t="s">
        <v>97</v>
      </c>
      <c r="D6" s="18" t="s">
        <v>96</v>
      </c>
      <c r="E6" s="18" t="s">
        <v>67</v>
      </c>
      <c r="F6" s="23" t="s">
        <v>212</v>
      </c>
      <c r="G6" s="18">
        <v>210300019</v>
      </c>
      <c r="H6" s="18">
        <v>4001</v>
      </c>
      <c r="I6" s="18">
        <v>1</v>
      </c>
      <c r="J6" s="18" t="s">
        <v>95</v>
      </c>
      <c r="K6" s="18" t="s">
        <v>24</v>
      </c>
      <c r="L6" s="18" t="s">
        <v>20</v>
      </c>
      <c r="M6" s="18">
        <v>0</v>
      </c>
      <c r="N6" s="18">
        <v>10</v>
      </c>
      <c r="O6" s="18" t="s">
        <v>98</v>
      </c>
      <c r="P6" s="18" t="s">
        <v>18</v>
      </c>
      <c r="Q6" s="19">
        <v>14541166</v>
      </c>
      <c r="R6" s="19">
        <v>25776620</v>
      </c>
      <c r="S6" s="19">
        <f>R6+Q6</f>
        <v>40317786</v>
      </c>
      <c r="T6" s="19">
        <f t="shared" si="0"/>
        <v>40317786</v>
      </c>
      <c r="U6" s="19">
        <v>0</v>
      </c>
      <c r="V6" s="18" t="s">
        <v>314</v>
      </c>
      <c r="W6" s="18" t="s">
        <v>313</v>
      </c>
      <c r="X6" s="18" t="s">
        <v>247</v>
      </c>
      <c r="Z6" s="58"/>
    </row>
    <row r="7" spans="1:26" s="28" customFormat="1" ht="19.5" customHeight="1">
      <c r="A7" s="26">
        <v>4</v>
      </c>
      <c r="B7" s="23" t="s">
        <v>213</v>
      </c>
      <c r="C7" s="18" t="s">
        <v>73</v>
      </c>
      <c r="D7" s="18" t="s">
        <v>99</v>
      </c>
      <c r="E7" s="18" t="s">
        <v>75</v>
      </c>
      <c r="F7" s="23" t="s">
        <v>213</v>
      </c>
      <c r="G7" s="18">
        <v>210300036</v>
      </c>
      <c r="H7" s="18">
        <v>4001</v>
      </c>
      <c r="I7" s="18">
        <v>1</v>
      </c>
      <c r="J7" s="18" t="s">
        <v>59</v>
      </c>
      <c r="K7" s="18" t="s">
        <v>24</v>
      </c>
      <c r="L7" s="18" t="s">
        <v>20</v>
      </c>
      <c r="M7" s="18">
        <v>0</v>
      </c>
      <c r="N7" s="18">
        <v>10</v>
      </c>
      <c r="O7" s="18" t="s">
        <v>93</v>
      </c>
      <c r="P7" s="18" t="s">
        <v>18</v>
      </c>
      <c r="Q7" s="19">
        <v>14541166</v>
      </c>
      <c r="R7" s="19">
        <v>25776620</v>
      </c>
      <c r="S7" s="19">
        <f>R7+Q7</f>
        <v>40317786</v>
      </c>
      <c r="T7" s="19">
        <f t="shared" si="0"/>
        <v>40317786</v>
      </c>
      <c r="U7" s="19">
        <v>0</v>
      </c>
      <c r="V7" s="18" t="s">
        <v>314</v>
      </c>
      <c r="W7" s="18" t="s">
        <v>313</v>
      </c>
      <c r="X7" s="18" t="s">
        <v>247</v>
      </c>
      <c r="Z7" s="58"/>
    </row>
    <row r="8" spans="1:26" s="28" customFormat="1" ht="19.5" customHeight="1">
      <c r="A8" s="26">
        <v>5</v>
      </c>
      <c r="B8" s="23">
        <v>2572593440</v>
      </c>
      <c r="C8" s="18" t="s">
        <v>71</v>
      </c>
      <c r="D8" s="18" t="s">
        <v>102</v>
      </c>
      <c r="E8" s="18" t="s">
        <v>103</v>
      </c>
      <c r="F8" s="23">
        <v>6206</v>
      </c>
      <c r="G8" s="18">
        <v>210399007</v>
      </c>
      <c r="H8" s="18">
        <v>3991</v>
      </c>
      <c r="I8" s="18">
        <v>3</v>
      </c>
      <c r="J8" s="18" t="s">
        <v>28</v>
      </c>
      <c r="K8" s="18" t="s">
        <v>16</v>
      </c>
      <c r="L8" s="18" t="s">
        <v>20</v>
      </c>
      <c r="M8" s="18">
        <v>0</v>
      </c>
      <c r="N8" s="18">
        <v>6</v>
      </c>
      <c r="O8" s="18" t="s">
        <v>36</v>
      </c>
      <c r="P8" s="18" t="s">
        <v>18</v>
      </c>
      <c r="Q8" s="19">
        <v>103019485</v>
      </c>
      <c r="R8" s="18">
        <v>0</v>
      </c>
      <c r="S8" s="19">
        <f>R8+Q8</f>
        <v>103019485</v>
      </c>
      <c r="T8" s="19">
        <f t="shared" si="0"/>
        <v>103019485</v>
      </c>
      <c r="U8" s="19">
        <v>0</v>
      </c>
      <c r="V8" s="18" t="s">
        <v>314</v>
      </c>
      <c r="W8" s="18" t="s">
        <v>313</v>
      </c>
      <c r="X8" s="18" t="s">
        <v>247</v>
      </c>
      <c r="Z8" s="58"/>
    </row>
    <row r="9" spans="1:26" s="28" customFormat="1" ht="19.5" customHeight="1">
      <c r="A9" s="26">
        <v>6</v>
      </c>
      <c r="B9" s="33" t="s">
        <v>363</v>
      </c>
      <c r="C9" s="32" t="s">
        <v>364</v>
      </c>
      <c r="D9" s="32" t="s">
        <v>365</v>
      </c>
      <c r="E9" s="32" t="s">
        <v>32</v>
      </c>
      <c r="F9" s="33" t="s">
        <v>366</v>
      </c>
      <c r="G9" s="32">
        <v>210399047</v>
      </c>
      <c r="H9" s="32">
        <v>993</v>
      </c>
      <c r="I9" s="32">
        <v>3</v>
      </c>
      <c r="J9" s="32" t="s">
        <v>28</v>
      </c>
      <c r="K9" s="32" t="s">
        <v>24</v>
      </c>
      <c r="L9" s="33" t="s">
        <v>42</v>
      </c>
      <c r="M9" s="32">
        <v>0</v>
      </c>
      <c r="N9" s="32">
        <v>8</v>
      </c>
      <c r="O9" s="32">
        <v>18.5</v>
      </c>
      <c r="P9" s="32" t="s">
        <v>18</v>
      </c>
      <c r="Q9" s="20">
        <v>11185513</v>
      </c>
      <c r="R9" s="20">
        <v>37718940</v>
      </c>
      <c r="S9" s="20">
        <v>48904453</v>
      </c>
      <c r="T9" s="20">
        <f t="shared" si="0"/>
        <v>48904453</v>
      </c>
      <c r="U9" s="21">
        <v>0</v>
      </c>
      <c r="V9" s="35" t="s">
        <v>314</v>
      </c>
      <c r="W9" s="18" t="s">
        <v>313</v>
      </c>
      <c r="X9" s="18" t="s">
        <v>247</v>
      </c>
      <c r="Z9" s="58"/>
    </row>
    <row r="10" spans="1:26" s="28" customFormat="1" ht="19.5" customHeight="1">
      <c r="A10" s="26">
        <v>7</v>
      </c>
      <c r="B10" s="23">
        <v>2150565692</v>
      </c>
      <c r="C10" s="18" t="s">
        <v>25</v>
      </c>
      <c r="D10" s="18" t="s">
        <v>108</v>
      </c>
      <c r="E10" s="18" t="s">
        <v>26</v>
      </c>
      <c r="F10" s="23">
        <v>2150565692</v>
      </c>
      <c r="G10" s="18">
        <v>210400107</v>
      </c>
      <c r="H10" s="18">
        <v>4001</v>
      </c>
      <c r="I10" s="18">
        <v>1</v>
      </c>
      <c r="J10" s="18" t="s">
        <v>61</v>
      </c>
      <c r="K10" s="18" t="s">
        <v>24</v>
      </c>
      <c r="L10" s="18" t="s">
        <v>20</v>
      </c>
      <c r="M10" s="18">
        <v>0</v>
      </c>
      <c r="N10" s="18">
        <v>9</v>
      </c>
      <c r="O10" s="18" t="s">
        <v>109</v>
      </c>
      <c r="P10" s="18" t="s">
        <v>18</v>
      </c>
      <c r="Q10" s="19">
        <v>14541166</v>
      </c>
      <c r="R10" s="19">
        <v>23198958</v>
      </c>
      <c r="S10" s="19">
        <f>R10+Q10</f>
        <v>37740124</v>
      </c>
      <c r="T10" s="19">
        <f t="shared" si="0"/>
        <v>37740124</v>
      </c>
      <c r="U10" s="19">
        <v>0</v>
      </c>
      <c r="V10" s="18" t="s">
        <v>314</v>
      </c>
      <c r="W10" s="18" t="s">
        <v>313</v>
      </c>
      <c r="X10" s="18" t="s">
        <v>247</v>
      </c>
      <c r="Z10" s="58"/>
    </row>
    <row r="11" spans="1:26" s="28" customFormat="1" ht="19.5" customHeight="1">
      <c r="A11" s="26">
        <v>8</v>
      </c>
      <c r="B11" s="23" t="s">
        <v>215</v>
      </c>
      <c r="C11" s="18" t="s">
        <v>29</v>
      </c>
      <c r="D11" s="18" t="s">
        <v>110</v>
      </c>
      <c r="E11" s="18" t="s">
        <v>67</v>
      </c>
      <c r="F11" s="23" t="s">
        <v>215</v>
      </c>
      <c r="G11" s="18">
        <v>210400110</v>
      </c>
      <c r="H11" s="18">
        <v>4001</v>
      </c>
      <c r="I11" s="18">
        <v>1</v>
      </c>
      <c r="J11" s="18" t="s">
        <v>61</v>
      </c>
      <c r="K11" s="18" t="s">
        <v>24</v>
      </c>
      <c r="L11" s="18" t="s">
        <v>20</v>
      </c>
      <c r="M11" s="18">
        <v>0</v>
      </c>
      <c r="N11" s="18">
        <v>9</v>
      </c>
      <c r="O11" s="18" t="s">
        <v>69</v>
      </c>
      <c r="P11" s="18" t="s">
        <v>18</v>
      </c>
      <c r="Q11" s="19">
        <v>14541166</v>
      </c>
      <c r="R11" s="19">
        <v>23198958</v>
      </c>
      <c r="S11" s="19">
        <f>R11+Q11</f>
        <v>37740124</v>
      </c>
      <c r="T11" s="19">
        <f t="shared" si="0"/>
        <v>37740124</v>
      </c>
      <c r="U11" s="19">
        <v>0</v>
      </c>
      <c r="V11" s="18" t="s">
        <v>314</v>
      </c>
      <c r="W11" s="18" t="s">
        <v>313</v>
      </c>
      <c r="X11" s="18" t="s">
        <v>247</v>
      </c>
      <c r="Z11" s="58"/>
    </row>
    <row r="12" spans="1:26" ht="19.5" customHeight="1">
      <c r="A12" s="26">
        <v>9</v>
      </c>
      <c r="B12" s="23">
        <v>1630228524</v>
      </c>
      <c r="C12" s="18" t="s">
        <v>27</v>
      </c>
      <c r="D12" s="18" t="s">
        <v>117</v>
      </c>
      <c r="E12" s="18" t="s">
        <v>118</v>
      </c>
      <c r="F12" s="23">
        <v>1630228524</v>
      </c>
      <c r="G12" s="18">
        <v>210500052</v>
      </c>
      <c r="H12" s="18">
        <v>4001</v>
      </c>
      <c r="I12" s="18">
        <v>1</v>
      </c>
      <c r="J12" s="18" t="s">
        <v>116</v>
      </c>
      <c r="K12" s="18" t="s">
        <v>24</v>
      </c>
      <c r="L12" s="18" t="s">
        <v>20</v>
      </c>
      <c r="M12" s="18">
        <v>0</v>
      </c>
      <c r="N12" s="18">
        <v>10</v>
      </c>
      <c r="O12" s="18" t="s">
        <v>253</v>
      </c>
      <c r="P12" s="18" t="s">
        <v>18</v>
      </c>
      <c r="Q12" s="19">
        <v>14541166</v>
      </c>
      <c r="R12" s="19">
        <v>25776620</v>
      </c>
      <c r="S12" s="19">
        <f>R12+Q12</f>
        <v>40317786</v>
      </c>
      <c r="T12" s="19">
        <f t="shared" si="0"/>
        <v>40317786</v>
      </c>
      <c r="U12" s="19">
        <v>0</v>
      </c>
      <c r="V12" s="18" t="s">
        <v>314</v>
      </c>
      <c r="W12" s="18" t="s">
        <v>313</v>
      </c>
      <c r="X12" s="18" t="s">
        <v>247</v>
      </c>
    </row>
    <row r="13" spans="1:26" ht="19.5" customHeight="1">
      <c r="A13" s="86" t="s">
        <v>373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55">
        <f>SUM(Q4:Q12)</f>
        <v>215993160</v>
      </c>
      <c r="R13" s="55">
        <f>SUM(R4:R12)</f>
        <v>210351299</v>
      </c>
      <c r="S13" s="55">
        <f>SUM(S4:S12)</f>
        <v>426344459</v>
      </c>
      <c r="T13" s="56">
        <f>SUM(T4:T12)</f>
        <v>426344459</v>
      </c>
      <c r="U13" s="55"/>
      <c r="V13" s="54"/>
      <c r="W13" s="54"/>
      <c r="X13" s="54"/>
      <c r="Z13" s="53">
        <v>426344459</v>
      </c>
    </row>
    <row r="14" spans="1:26" ht="42" customHeight="1">
      <c r="A14" s="50"/>
      <c r="B14" s="51"/>
      <c r="C14" s="27"/>
      <c r="D14" s="50"/>
      <c r="E14" s="50"/>
      <c r="F14" s="27"/>
      <c r="G14" s="27"/>
      <c r="H14" s="52"/>
      <c r="I14" s="27"/>
      <c r="J14" s="27"/>
      <c r="K14" s="27"/>
      <c r="L14" s="27"/>
      <c r="M14" s="27"/>
      <c r="N14" s="27"/>
      <c r="O14" s="27"/>
      <c r="P14" s="27"/>
      <c r="Q14" s="27"/>
      <c r="R14" s="53"/>
      <c r="S14" s="27"/>
      <c r="T14" s="42"/>
      <c r="U14" s="53"/>
      <c r="V14" s="52"/>
      <c r="W14" s="27"/>
      <c r="X14" s="53"/>
      <c r="Y14" s="53"/>
    </row>
    <row r="15" spans="1:26" ht="26.25" customHeight="1">
      <c r="A15" s="50"/>
      <c r="B15" s="51"/>
      <c r="C15" s="27"/>
      <c r="D15" s="50"/>
      <c r="E15" s="50"/>
      <c r="F15" s="27"/>
      <c r="G15" s="27"/>
      <c r="H15" s="52"/>
      <c r="I15" s="27"/>
      <c r="J15" s="27"/>
      <c r="K15" s="27"/>
      <c r="L15" s="27"/>
      <c r="M15" s="27"/>
      <c r="N15" s="27"/>
      <c r="O15" s="27"/>
      <c r="P15" s="27"/>
      <c r="Q15" s="27"/>
      <c r="R15" s="53"/>
      <c r="S15" s="27"/>
      <c r="T15" s="42"/>
      <c r="U15" s="53"/>
      <c r="V15" s="52"/>
      <c r="W15" s="27"/>
      <c r="X15" s="53"/>
      <c r="Y15" s="53"/>
    </row>
    <row r="16" spans="1:26" s="48" customFormat="1" ht="33" customHeight="1">
      <c r="A16" s="44" t="s">
        <v>238</v>
      </c>
      <c r="B16" s="45" t="s">
        <v>9</v>
      </c>
      <c r="C16" s="44" t="s">
        <v>5</v>
      </c>
      <c r="D16" s="44" t="s">
        <v>4</v>
      </c>
      <c r="E16" s="44" t="s">
        <v>6</v>
      </c>
      <c r="F16" s="49" t="s">
        <v>7</v>
      </c>
      <c r="G16" s="44" t="s">
        <v>3</v>
      </c>
      <c r="H16" s="44" t="s">
        <v>2</v>
      </c>
      <c r="I16" s="46" t="s">
        <v>372</v>
      </c>
      <c r="J16" s="44" t="s">
        <v>0</v>
      </c>
      <c r="K16" s="44" t="s">
        <v>1</v>
      </c>
      <c r="L16" s="44" t="s">
        <v>8</v>
      </c>
      <c r="M16" s="44" t="s">
        <v>13</v>
      </c>
      <c r="N16" s="44" t="s">
        <v>11</v>
      </c>
      <c r="O16" s="44" t="s">
        <v>10</v>
      </c>
      <c r="P16" s="44" t="s">
        <v>246</v>
      </c>
      <c r="Q16" s="44" t="s">
        <v>14</v>
      </c>
      <c r="R16" s="44" t="s">
        <v>15</v>
      </c>
      <c r="S16" s="44" t="s">
        <v>244</v>
      </c>
      <c r="T16" s="44" t="s">
        <v>240</v>
      </c>
      <c r="U16" s="47" t="s">
        <v>241</v>
      </c>
      <c r="V16" s="44" t="s">
        <v>242</v>
      </c>
      <c r="W16" s="46" t="s">
        <v>243</v>
      </c>
      <c r="X16" s="44" t="s">
        <v>245</v>
      </c>
      <c r="Z16" s="57"/>
    </row>
    <row r="17" spans="1:26" ht="19.5" customHeight="1">
      <c r="A17" s="26">
        <v>9</v>
      </c>
      <c r="B17" s="29">
        <v>4830101067</v>
      </c>
      <c r="C17" s="30" t="s">
        <v>54</v>
      </c>
      <c r="D17" s="30" t="s">
        <v>138</v>
      </c>
      <c r="E17" s="30" t="s">
        <v>37</v>
      </c>
      <c r="F17" s="29">
        <v>4830101067</v>
      </c>
      <c r="G17" s="30">
        <v>410299012</v>
      </c>
      <c r="H17" s="30">
        <v>3991</v>
      </c>
      <c r="I17" s="30">
        <v>3</v>
      </c>
      <c r="J17" s="30" t="s">
        <v>136</v>
      </c>
      <c r="K17" s="30" t="s">
        <v>24</v>
      </c>
      <c r="L17" s="30" t="s">
        <v>42</v>
      </c>
      <c r="M17" s="30">
        <v>0</v>
      </c>
      <c r="N17" s="30">
        <v>12</v>
      </c>
      <c r="O17" s="30" t="s">
        <v>68</v>
      </c>
      <c r="P17" s="30" t="s">
        <v>18</v>
      </c>
      <c r="Q17" s="31">
        <v>11185513</v>
      </c>
      <c r="R17" s="31">
        <v>21523404</v>
      </c>
      <c r="S17" s="31">
        <f>R17+Q17</f>
        <v>32708917</v>
      </c>
      <c r="T17" s="30">
        <v>0</v>
      </c>
      <c r="U17" s="31">
        <f>S17</f>
        <v>32708917</v>
      </c>
      <c r="V17" s="30" t="s">
        <v>318</v>
      </c>
      <c r="W17" s="30" t="s">
        <v>313</v>
      </c>
      <c r="X17" s="30" t="s">
        <v>247</v>
      </c>
    </row>
    <row r="18" spans="1:26" s="28" customFormat="1" ht="19.5" customHeight="1">
      <c r="A18" s="26">
        <v>10</v>
      </c>
      <c r="B18" s="29">
        <v>5030079599</v>
      </c>
      <c r="C18" s="30" t="s">
        <v>54</v>
      </c>
      <c r="D18" s="30" t="s">
        <v>140</v>
      </c>
      <c r="E18" s="30" t="s">
        <v>26</v>
      </c>
      <c r="F18" s="29">
        <v>5030079599</v>
      </c>
      <c r="G18" s="30">
        <v>410500054</v>
      </c>
      <c r="H18" s="30">
        <v>4001</v>
      </c>
      <c r="I18" s="30">
        <v>1</v>
      </c>
      <c r="J18" s="30" t="s">
        <v>139</v>
      </c>
      <c r="K18" s="30" t="s">
        <v>24</v>
      </c>
      <c r="L18" s="30" t="s">
        <v>20</v>
      </c>
      <c r="M18" s="30">
        <v>0</v>
      </c>
      <c r="N18" s="30">
        <v>8</v>
      </c>
      <c r="O18" s="30" t="s">
        <v>130</v>
      </c>
      <c r="P18" s="30" t="s">
        <v>18</v>
      </c>
      <c r="Q18" s="31">
        <v>14541166</v>
      </c>
      <c r="R18" s="31">
        <v>21919967</v>
      </c>
      <c r="S18" s="31">
        <f>R18+Q18</f>
        <v>36461133</v>
      </c>
      <c r="T18" s="30">
        <v>0</v>
      </c>
      <c r="U18" s="31">
        <f>S18</f>
        <v>36461133</v>
      </c>
      <c r="V18" s="30" t="s">
        <v>321</v>
      </c>
      <c r="W18" s="30" t="s">
        <v>313</v>
      </c>
      <c r="X18" s="30" t="s">
        <v>247</v>
      </c>
      <c r="Z18" s="58"/>
    </row>
    <row r="19" spans="1:26" ht="19.5" customHeight="1">
      <c r="A19" s="86" t="s">
        <v>373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8"/>
      <c r="Q19" s="55">
        <f>SUM(Q17:Q18)</f>
        <v>25726679</v>
      </c>
      <c r="R19" s="55">
        <f>SUM(R17:R18)</f>
        <v>43443371</v>
      </c>
      <c r="S19" s="55">
        <f>SUM(S17:S18)</f>
        <v>69170050</v>
      </c>
      <c r="T19" s="56">
        <f>SUM(T17:T18)</f>
        <v>0</v>
      </c>
      <c r="U19" s="55"/>
      <c r="V19" s="54"/>
      <c r="W19" s="54"/>
      <c r="X19" s="54"/>
      <c r="Z19" s="53">
        <v>0</v>
      </c>
    </row>
    <row r="20" spans="1:26" ht="42" customHeight="1">
      <c r="A20" s="50"/>
      <c r="B20" s="51"/>
      <c r="C20" s="27"/>
      <c r="D20" s="50"/>
      <c r="E20" s="50"/>
      <c r="F20" s="27"/>
      <c r="G20" s="27"/>
      <c r="H20" s="52"/>
      <c r="I20" s="27"/>
      <c r="J20" s="27"/>
      <c r="K20" s="27"/>
      <c r="L20" s="27"/>
      <c r="M20" s="27"/>
      <c r="N20" s="27"/>
      <c r="O20" s="27"/>
      <c r="P20" s="27"/>
      <c r="Q20" s="27"/>
      <c r="R20" s="53"/>
      <c r="S20" s="27"/>
      <c r="T20" s="42"/>
      <c r="U20" s="53"/>
      <c r="V20" s="52"/>
      <c r="W20" s="27"/>
      <c r="X20" s="53"/>
      <c r="Y20" s="53"/>
    </row>
    <row r="21" spans="1:26" ht="26.25" customHeight="1">
      <c r="A21" s="50"/>
      <c r="B21" s="51"/>
      <c r="C21" s="27"/>
      <c r="D21" s="50"/>
      <c r="E21" s="50"/>
      <c r="F21" s="27"/>
      <c r="G21" s="27"/>
      <c r="H21" s="52"/>
      <c r="I21" s="27"/>
      <c r="J21" s="27"/>
      <c r="K21" s="27"/>
      <c r="L21" s="27"/>
      <c r="M21" s="27"/>
      <c r="N21" s="27"/>
      <c r="O21" s="27"/>
      <c r="P21" s="27"/>
      <c r="Q21" s="27"/>
      <c r="R21" s="53"/>
      <c r="S21" s="27"/>
      <c r="T21" s="42"/>
      <c r="U21" s="53"/>
      <c r="V21" s="52"/>
      <c r="W21" s="27"/>
      <c r="X21" s="53"/>
      <c r="Y21" s="53"/>
    </row>
    <row r="22" spans="1:26" s="48" customFormat="1" ht="33" customHeight="1">
      <c r="A22" s="44" t="s">
        <v>238</v>
      </c>
      <c r="B22" s="45" t="s">
        <v>9</v>
      </c>
      <c r="C22" s="44" t="s">
        <v>5</v>
      </c>
      <c r="D22" s="44" t="s">
        <v>4</v>
      </c>
      <c r="E22" s="44" t="s">
        <v>6</v>
      </c>
      <c r="F22" s="49" t="s">
        <v>7</v>
      </c>
      <c r="G22" s="44" t="s">
        <v>3</v>
      </c>
      <c r="H22" s="44" t="s">
        <v>2</v>
      </c>
      <c r="I22" s="46" t="s">
        <v>372</v>
      </c>
      <c r="J22" s="44" t="s">
        <v>0</v>
      </c>
      <c r="K22" s="44" t="s">
        <v>1</v>
      </c>
      <c r="L22" s="44" t="s">
        <v>8</v>
      </c>
      <c r="M22" s="44" t="s">
        <v>13</v>
      </c>
      <c r="N22" s="44" t="s">
        <v>11</v>
      </c>
      <c r="O22" s="44" t="s">
        <v>10</v>
      </c>
      <c r="P22" s="44" t="s">
        <v>246</v>
      </c>
      <c r="Q22" s="44" t="s">
        <v>14</v>
      </c>
      <c r="R22" s="44" t="s">
        <v>15</v>
      </c>
      <c r="S22" s="44" t="s">
        <v>244</v>
      </c>
      <c r="T22" s="44" t="s">
        <v>240</v>
      </c>
      <c r="U22" s="47" t="s">
        <v>241</v>
      </c>
      <c r="V22" s="44" t="s">
        <v>242</v>
      </c>
      <c r="W22" s="46" t="s">
        <v>243</v>
      </c>
      <c r="X22" s="44" t="s">
        <v>245</v>
      </c>
      <c r="Z22" s="57"/>
    </row>
    <row r="23" spans="1:26" s="28" customFormat="1" ht="19.5" customHeight="1">
      <c r="A23" s="26">
        <v>11</v>
      </c>
      <c r="B23" s="23">
        <v>4000053671</v>
      </c>
      <c r="C23" s="18" t="s">
        <v>52</v>
      </c>
      <c r="D23" s="18" t="s">
        <v>137</v>
      </c>
      <c r="E23" s="18" t="s">
        <v>47</v>
      </c>
      <c r="F23" s="23">
        <v>4000053671</v>
      </c>
      <c r="G23" s="18">
        <v>420299015</v>
      </c>
      <c r="H23" s="18">
        <v>3991</v>
      </c>
      <c r="I23" s="18">
        <v>3</v>
      </c>
      <c r="J23" s="18" t="s">
        <v>129</v>
      </c>
      <c r="K23" s="18" t="s">
        <v>24</v>
      </c>
      <c r="L23" s="18" t="s">
        <v>20</v>
      </c>
      <c r="M23" s="18">
        <v>0</v>
      </c>
      <c r="N23" s="18">
        <v>12</v>
      </c>
      <c r="O23" s="18" t="s">
        <v>263</v>
      </c>
      <c r="P23" s="18" t="s">
        <v>18</v>
      </c>
      <c r="Q23" s="19">
        <v>11185513</v>
      </c>
      <c r="R23" s="19">
        <v>23793804</v>
      </c>
      <c r="S23" s="19">
        <f>R23+Q23</f>
        <v>34979317</v>
      </c>
      <c r="T23" s="19">
        <f>S23</f>
        <v>34979317</v>
      </c>
      <c r="U23" s="19">
        <v>0</v>
      </c>
      <c r="V23" s="18" t="s">
        <v>314</v>
      </c>
      <c r="W23" s="18" t="s">
        <v>313</v>
      </c>
      <c r="X23" s="18" t="s">
        <v>247</v>
      </c>
      <c r="Z23" s="58"/>
    </row>
    <row r="24" spans="1:26" s="28" customFormat="1" ht="19.5" customHeight="1">
      <c r="A24" s="26">
        <v>49</v>
      </c>
      <c r="B24" s="33" t="s">
        <v>342</v>
      </c>
      <c r="C24" s="32" t="s">
        <v>343</v>
      </c>
      <c r="D24" s="32" t="s">
        <v>344</v>
      </c>
      <c r="E24" s="32" t="s">
        <v>62</v>
      </c>
      <c r="F24" s="33" t="s">
        <v>345</v>
      </c>
      <c r="G24" s="32">
        <v>420600048</v>
      </c>
      <c r="H24" s="32">
        <v>4001</v>
      </c>
      <c r="I24" s="32"/>
      <c r="J24" s="32" t="s">
        <v>346</v>
      </c>
      <c r="K24" s="32" t="s">
        <v>24</v>
      </c>
      <c r="L24" s="33" t="s">
        <v>20</v>
      </c>
      <c r="M24" s="32">
        <v>0</v>
      </c>
      <c r="N24" s="32">
        <v>8</v>
      </c>
      <c r="O24" s="32">
        <v>15.63</v>
      </c>
      <c r="P24" s="18" t="s">
        <v>18</v>
      </c>
      <c r="Q24" s="20">
        <v>14541166</v>
      </c>
      <c r="R24" s="20">
        <v>20621296</v>
      </c>
      <c r="S24" s="20">
        <f>R24+Q24</f>
        <v>35162462</v>
      </c>
      <c r="T24" s="19">
        <f>S24</f>
        <v>35162462</v>
      </c>
      <c r="U24" s="19">
        <v>0</v>
      </c>
      <c r="V24" s="18" t="s">
        <v>314</v>
      </c>
      <c r="W24" s="18" t="s">
        <v>313</v>
      </c>
      <c r="X24" s="18" t="s">
        <v>247</v>
      </c>
      <c r="Z24" s="58"/>
    </row>
    <row r="25" spans="1:26" ht="19.5" customHeight="1">
      <c r="A25" s="86" t="s">
        <v>373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8"/>
      <c r="Q25" s="55">
        <f>SUM(Q23:Q24)</f>
        <v>25726679</v>
      </c>
      <c r="R25" s="55">
        <f>SUM(R23:R24)</f>
        <v>44415100</v>
      </c>
      <c r="S25" s="55">
        <f>SUM(S23:S24)</f>
        <v>70141779</v>
      </c>
      <c r="T25" s="56">
        <f>SUM(T23:T24)</f>
        <v>70141779</v>
      </c>
      <c r="U25" s="55"/>
      <c r="V25" s="54"/>
      <c r="W25" s="54"/>
      <c r="X25" s="54"/>
      <c r="Z25" s="53">
        <v>70141779</v>
      </c>
    </row>
    <row r="26" spans="1:26" ht="42" customHeight="1">
      <c r="A26" s="50"/>
      <c r="B26" s="51"/>
      <c r="C26" s="27"/>
      <c r="D26" s="50"/>
      <c r="E26" s="50"/>
      <c r="F26" s="27"/>
      <c r="G26" s="27"/>
      <c r="H26" s="52"/>
      <c r="I26" s="27"/>
      <c r="J26" s="27"/>
      <c r="K26" s="27"/>
      <c r="L26" s="27"/>
      <c r="M26" s="27"/>
      <c r="N26" s="27"/>
      <c r="O26" s="27"/>
      <c r="P26" s="27"/>
      <c r="Q26" s="27"/>
      <c r="R26" s="53"/>
      <c r="S26" s="27"/>
      <c r="T26" s="42"/>
      <c r="U26" s="53"/>
      <c r="V26" s="52"/>
      <c r="W26" s="27"/>
      <c r="X26" s="53"/>
      <c r="Y26" s="53"/>
    </row>
    <row r="27" spans="1:26" ht="26.25" customHeight="1">
      <c r="A27" s="50"/>
      <c r="B27" s="51"/>
      <c r="C27" s="27"/>
      <c r="D27" s="50"/>
      <c r="E27" s="50"/>
      <c r="F27" s="27"/>
      <c r="G27" s="27"/>
      <c r="H27" s="52"/>
      <c r="I27" s="27"/>
      <c r="J27" s="27"/>
      <c r="K27" s="27"/>
      <c r="L27" s="27"/>
      <c r="M27" s="27"/>
      <c r="N27" s="27"/>
      <c r="O27" s="27"/>
      <c r="P27" s="27"/>
      <c r="Q27" s="27"/>
      <c r="R27" s="53"/>
      <c r="S27" s="27"/>
      <c r="T27" s="42"/>
      <c r="U27" s="53"/>
      <c r="V27" s="52"/>
      <c r="W27" s="27"/>
      <c r="X27" s="53"/>
      <c r="Y27" s="53"/>
    </row>
    <row r="28" spans="1:26" s="48" customFormat="1" ht="33" customHeight="1">
      <c r="A28" s="44" t="s">
        <v>238</v>
      </c>
      <c r="B28" s="45" t="s">
        <v>9</v>
      </c>
      <c r="C28" s="44" t="s">
        <v>5</v>
      </c>
      <c r="D28" s="44" t="s">
        <v>4</v>
      </c>
      <c r="E28" s="44" t="s">
        <v>6</v>
      </c>
      <c r="F28" s="49" t="s">
        <v>7</v>
      </c>
      <c r="G28" s="44" t="s">
        <v>3</v>
      </c>
      <c r="H28" s="44" t="s">
        <v>2</v>
      </c>
      <c r="I28" s="46" t="s">
        <v>372</v>
      </c>
      <c r="J28" s="44" t="s">
        <v>0</v>
      </c>
      <c r="K28" s="44" t="s">
        <v>1</v>
      </c>
      <c r="L28" s="44" t="s">
        <v>8</v>
      </c>
      <c r="M28" s="44" t="s">
        <v>13</v>
      </c>
      <c r="N28" s="44" t="s">
        <v>11</v>
      </c>
      <c r="O28" s="44" t="s">
        <v>10</v>
      </c>
      <c r="P28" s="44" t="s">
        <v>246</v>
      </c>
      <c r="Q28" s="44" t="s">
        <v>14</v>
      </c>
      <c r="R28" s="44" t="s">
        <v>15</v>
      </c>
      <c r="S28" s="44" t="s">
        <v>244</v>
      </c>
      <c r="T28" s="44" t="s">
        <v>240</v>
      </c>
      <c r="U28" s="47" t="s">
        <v>241</v>
      </c>
      <c r="V28" s="44" t="s">
        <v>242</v>
      </c>
      <c r="W28" s="46" t="s">
        <v>243</v>
      </c>
      <c r="X28" s="44" t="s">
        <v>245</v>
      </c>
      <c r="Z28" s="57"/>
    </row>
    <row r="29" spans="1:26" s="28" customFormat="1" ht="19.5" customHeight="1">
      <c r="A29" s="26">
        <v>12</v>
      </c>
      <c r="B29" s="23" t="s">
        <v>216</v>
      </c>
      <c r="C29" s="18" t="s">
        <v>56</v>
      </c>
      <c r="D29" s="18" t="s">
        <v>146</v>
      </c>
      <c r="E29" s="18" t="s">
        <v>71</v>
      </c>
      <c r="F29" s="23" t="s">
        <v>216</v>
      </c>
      <c r="G29" s="18">
        <v>430200077</v>
      </c>
      <c r="H29" s="18">
        <v>4001</v>
      </c>
      <c r="I29" s="18">
        <v>1</v>
      </c>
      <c r="J29" s="18" t="s">
        <v>119</v>
      </c>
      <c r="K29" s="18" t="s">
        <v>24</v>
      </c>
      <c r="L29" s="18" t="s">
        <v>20</v>
      </c>
      <c r="M29" s="18">
        <v>0</v>
      </c>
      <c r="N29" s="18">
        <v>10</v>
      </c>
      <c r="O29" s="18" t="s">
        <v>256</v>
      </c>
      <c r="P29" s="18" t="s">
        <v>18</v>
      </c>
      <c r="Q29" s="19">
        <v>14541166</v>
      </c>
      <c r="R29" s="19">
        <v>25776620</v>
      </c>
      <c r="S29" s="19">
        <f t="shared" ref="S29:S34" si="1">R29+Q29</f>
        <v>40317786</v>
      </c>
      <c r="T29" s="19">
        <f>S29</f>
        <v>40317786</v>
      </c>
      <c r="U29" s="19">
        <v>0</v>
      </c>
      <c r="V29" s="18" t="s">
        <v>314</v>
      </c>
      <c r="W29" s="18" t="s">
        <v>313</v>
      </c>
      <c r="X29" s="18" t="s">
        <v>247</v>
      </c>
      <c r="Z29" s="58"/>
    </row>
    <row r="30" spans="1:26" ht="19.5" customHeight="1">
      <c r="A30" s="26">
        <v>13</v>
      </c>
      <c r="B30" s="23">
        <v>3962294767</v>
      </c>
      <c r="C30" s="18" t="s">
        <v>55</v>
      </c>
      <c r="D30" s="18" t="s">
        <v>147</v>
      </c>
      <c r="E30" s="18" t="s">
        <v>148</v>
      </c>
      <c r="F30" s="23">
        <v>56</v>
      </c>
      <c r="G30" s="18">
        <v>430299149</v>
      </c>
      <c r="H30" s="18">
        <v>3991</v>
      </c>
      <c r="I30" s="18">
        <v>3</v>
      </c>
      <c r="J30" s="18" t="s">
        <v>119</v>
      </c>
      <c r="K30" s="18" t="s">
        <v>24</v>
      </c>
      <c r="L30" s="18" t="s">
        <v>20</v>
      </c>
      <c r="M30" s="18">
        <v>0</v>
      </c>
      <c r="N30" s="18">
        <v>12</v>
      </c>
      <c r="O30" s="18" t="s">
        <v>272</v>
      </c>
      <c r="P30" s="18" t="s">
        <v>18</v>
      </c>
      <c r="Q30" s="19">
        <v>10065449</v>
      </c>
      <c r="R30" s="19">
        <v>34644648</v>
      </c>
      <c r="S30" s="19">
        <f t="shared" si="1"/>
        <v>44710097</v>
      </c>
      <c r="T30" s="19">
        <f>S30</f>
        <v>44710097</v>
      </c>
      <c r="U30" s="19">
        <v>0</v>
      </c>
      <c r="V30" s="18" t="s">
        <v>314</v>
      </c>
      <c r="W30" s="18" t="s">
        <v>313</v>
      </c>
      <c r="X30" s="18" t="s">
        <v>248</v>
      </c>
    </row>
    <row r="31" spans="1:26" ht="19.5" customHeight="1">
      <c r="A31" s="26">
        <v>14</v>
      </c>
      <c r="B31" s="23">
        <v>2282842782</v>
      </c>
      <c r="C31" s="18" t="s">
        <v>47</v>
      </c>
      <c r="D31" s="18" t="s">
        <v>149</v>
      </c>
      <c r="E31" s="18" t="s">
        <v>67</v>
      </c>
      <c r="F31" s="23">
        <v>2282842782</v>
      </c>
      <c r="G31" s="18">
        <v>430300234</v>
      </c>
      <c r="H31" s="18">
        <v>4001</v>
      </c>
      <c r="I31" s="18">
        <v>1</v>
      </c>
      <c r="J31" s="18" t="s">
        <v>40</v>
      </c>
      <c r="K31" s="18" t="s">
        <v>24</v>
      </c>
      <c r="L31" s="18" t="s">
        <v>20</v>
      </c>
      <c r="M31" s="18">
        <v>0</v>
      </c>
      <c r="N31" s="18">
        <v>8</v>
      </c>
      <c r="O31" s="18" t="s">
        <v>111</v>
      </c>
      <c r="P31" s="18" t="s">
        <v>18</v>
      </c>
      <c r="Q31" s="19">
        <v>13085083</v>
      </c>
      <c r="R31" s="19">
        <v>29921360</v>
      </c>
      <c r="S31" s="19">
        <f t="shared" si="1"/>
        <v>43006443</v>
      </c>
      <c r="T31" s="19">
        <f>S31</f>
        <v>43006443</v>
      </c>
      <c r="U31" s="19">
        <v>0</v>
      </c>
      <c r="V31" s="18" t="s">
        <v>314</v>
      </c>
      <c r="W31" s="18" t="s">
        <v>313</v>
      </c>
      <c r="X31" s="18" t="s">
        <v>248</v>
      </c>
    </row>
    <row r="32" spans="1:26" s="28" customFormat="1" ht="19.5" customHeight="1">
      <c r="A32" s="26">
        <v>15</v>
      </c>
      <c r="B32" s="29" t="s">
        <v>217</v>
      </c>
      <c r="C32" s="30" t="s">
        <v>26</v>
      </c>
      <c r="D32" s="30" t="s">
        <v>151</v>
      </c>
      <c r="E32" s="30" t="s">
        <v>114</v>
      </c>
      <c r="F32" s="29" t="s">
        <v>217</v>
      </c>
      <c r="G32" s="30">
        <v>430399102</v>
      </c>
      <c r="H32" s="30">
        <v>3991</v>
      </c>
      <c r="I32" s="30">
        <v>3</v>
      </c>
      <c r="J32" s="30" t="s">
        <v>150</v>
      </c>
      <c r="K32" s="30" t="s">
        <v>24</v>
      </c>
      <c r="L32" s="30" t="s">
        <v>20</v>
      </c>
      <c r="M32" s="30">
        <v>0</v>
      </c>
      <c r="N32" s="30">
        <v>12</v>
      </c>
      <c r="O32" s="30" t="s">
        <v>268</v>
      </c>
      <c r="P32" s="30" t="s">
        <v>18</v>
      </c>
      <c r="Q32" s="31">
        <v>11185513</v>
      </c>
      <c r="R32" s="31">
        <v>23793804</v>
      </c>
      <c r="S32" s="31">
        <f t="shared" si="1"/>
        <v>34979317</v>
      </c>
      <c r="T32" s="30">
        <v>0</v>
      </c>
      <c r="U32" s="31">
        <f>S32</f>
        <v>34979317</v>
      </c>
      <c r="V32" s="30" t="s">
        <v>320</v>
      </c>
      <c r="W32" s="30" t="s">
        <v>313</v>
      </c>
      <c r="X32" s="30" t="s">
        <v>247</v>
      </c>
      <c r="Z32" s="58"/>
    </row>
    <row r="33" spans="1:26" s="28" customFormat="1" ht="19.5" customHeight="1">
      <c r="A33" s="26">
        <v>48</v>
      </c>
      <c r="B33" s="23" t="s">
        <v>323</v>
      </c>
      <c r="C33" s="18" t="s">
        <v>55</v>
      </c>
      <c r="D33" s="18" t="s">
        <v>324</v>
      </c>
      <c r="E33" s="18" t="s">
        <v>325</v>
      </c>
      <c r="F33" s="23" t="s">
        <v>323</v>
      </c>
      <c r="G33" s="18">
        <v>430800058</v>
      </c>
      <c r="H33" s="18">
        <v>4001</v>
      </c>
      <c r="I33" s="18">
        <v>2</v>
      </c>
      <c r="J33" s="18" t="s">
        <v>152</v>
      </c>
      <c r="K33" s="18" t="s">
        <v>24</v>
      </c>
      <c r="L33" s="18" t="s">
        <v>23</v>
      </c>
      <c r="M33" s="18">
        <v>0</v>
      </c>
      <c r="N33" s="18">
        <v>10</v>
      </c>
      <c r="O33" s="18" t="s">
        <v>326</v>
      </c>
      <c r="P33" s="18" t="s">
        <v>18</v>
      </c>
      <c r="Q33" s="19">
        <v>14541166</v>
      </c>
      <c r="R33" s="19">
        <v>24460844</v>
      </c>
      <c r="S33" s="19">
        <f t="shared" si="1"/>
        <v>39002010</v>
      </c>
      <c r="T33" s="19">
        <f>S33</f>
        <v>39002010</v>
      </c>
      <c r="U33" s="19">
        <v>0</v>
      </c>
      <c r="V33" s="18" t="s">
        <v>314</v>
      </c>
      <c r="W33" s="18" t="s">
        <v>313</v>
      </c>
      <c r="X33" s="18" t="s">
        <v>247</v>
      </c>
      <c r="Z33" s="58"/>
    </row>
    <row r="34" spans="1:26" s="28" customFormat="1" ht="19.5" customHeight="1">
      <c r="A34" s="26">
        <v>16</v>
      </c>
      <c r="B34" s="29" t="s">
        <v>218</v>
      </c>
      <c r="C34" s="30" t="s">
        <v>78</v>
      </c>
      <c r="D34" s="30" t="s">
        <v>154</v>
      </c>
      <c r="E34" s="30" t="s">
        <v>155</v>
      </c>
      <c r="F34" s="29" t="s">
        <v>218</v>
      </c>
      <c r="G34" s="30">
        <v>430898002</v>
      </c>
      <c r="H34" s="30">
        <v>3981</v>
      </c>
      <c r="I34" s="30">
        <v>5</v>
      </c>
      <c r="J34" s="30" t="s">
        <v>152</v>
      </c>
      <c r="K34" s="30" t="s">
        <v>16</v>
      </c>
      <c r="L34" s="30" t="s">
        <v>20</v>
      </c>
      <c r="M34" s="30">
        <v>0</v>
      </c>
      <c r="N34" s="30">
        <v>0</v>
      </c>
      <c r="O34" s="30" t="s">
        <v>304</v>
      </c>
      <c r="P34" s="30" t="s">
        <v>18</v>
      </c>
      <c r="Q34" s="31">
        <v>89582160</v>
      </c>
      <c r="R34" s="30">
        <v>0</v>
      </c>
      <c r="S34" s="31">
        <f t="shared" si="1"/>
        <v>89582160</v>
      </c>
      <c r="T34" s="30">
        <v>0</v>
      </c>
      <c r="U34" s="31">
        <f>S34</f>
        <v>89582160</v>
      </c>
      <c r="V34" s="30" t="s">
        <v>317</v>
      </c>
      <c r="W34" s="30"/>
      <c r="X34" s="30" t="s">
        <v>247</v>
      </c>
      <c r="Z34" s="58"/>
    </row>
    <row r="35" spans="1:26" ht="19.5" customHeight="1">
      <c r="A35" s="86" t="s">
        <v>373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8"/>
      <c r="Q35" s="55">
        <f>SUM(Q29:Q34)</f>
        <v>153000537</v>
      </c>
      <c r="R35" s="55">
        <f>SUM(R29:R34)</f>
        <v>138597276</v>
      </c>
      <c r="S35" s="55">
        <f>SUM(S29:S34)</f>
        <v>291597813</v>
      </c>
      <c r="T35" s="56">
        <f>SUM(T29:T34)</f>
        <v>167036336</v>
      </c>
      <c r="U35" s="55"/>
      <c r="V35" s="54"/>
      <c r="W35" s="54"/>
      <c r="X35" s="54"/>
      <c r="Z35" s="53">
        <v>167036336</v>
      </c>
    </row>
    <row r="36" spans="1:26" ht="42" customHeight="1">
      <c r="A36" s="50"/>
      <c r="B36" s="51"/>
      <c r="C36" s="27"/>
      <c r="D36" s="50"/>
      <c r="E36" s="50"/>
      <c r="F36" s="27"/>
      <c r="G36" s="27"/>
      <c r="H36" s="52"/>
      <c r="I36" s="27"/>
      <c r="J36" s="27"/>
      <c r="K36" s="27"/>
      <c r="L36" s="27"/>
      <c r="M36" s="27"/>
      <c r="N36" s="27"/>
      <c r="O36" s="27"/>
      <c r="P36" s="27"/>
      <c r="Q36" s="27"/>
      <c r="R36" s="53"/>
      <c r="S36" s="27"/>
      <c r="T36" s="42"/>
      <c r="U36" s="53"/>
      <c r="V36" s="52"/>
      <c r="W36" s="27"/>
      <c r="X36" s="53"/>
      <c r="Y36" s="53"/>
    </row>
    <row r="37" spans="1:26" ht="26.25" customHeight="1">
      <c r="A37" s="50"/>
      <c r="B37" s="51"/>
      <c r="C37" s="27"/>
      <c r="D37" s="50"/>
      <c r="E37" s="50"/>
      <c r="F37" s="27"/>
      <c r="G37" s="27"/>
      <c r="H37" s="52"/>
      <c r="I37" s="27"/>
      <c r="J37" s="27"/>
      <c r="K37" s="27"/>
      <c r="L37" s="27"/>
      <c r="M37" s="27"/>
      <c r="N37" s="27"/>
      <c r="O37" s="27"/>
      <c r="P37" s="27"/>
      <c r="Q37" s="27"/>
      <c r="R37" s="53"/>
      <c r="S37" s="27"/>
      <c r="T37" s="42"/>
      <c r="U37" s="53"/>
      <c r="V37" s="52"/>
      <c r="W37" s="27"/>
      <c r="X37" s="53"/>
      <c r="Y37" s="53"/>
    </row>
    <row r="38" spans="1:26" s="48" customFormat="1" ht="33" customHeight="1">
      <c r="A38" s="44" t="s">
        <v>238</v>
      </c>
      <c r="B38" s="45" t="s">
        <v>9</v>
      </c>
      <c r="C38" s="44" t="s">
        <v>5</v>
      </c>
      <c r="D38" s="44" t="s">
        <v>4</v>
      </c>
      <c r="E38" s="44" t="s">
        <v>6</v>
      </c>
      <c r="F38" s="49" t="s">
        <v>7</v>
      </c>
      <c r="G38" s="44" t="s">
        <v>3</v>
      </c>
      <c r="H38" s="44" t="s">
        <v>2</v>
      </c>
      <c r="I38" s="46" t="s">
        <v>372</v>
      </c>
      <c r="J38" s="44" t="s">
        <v>0</v>
      </c>
      <c r="K38" s="44" t="s">
        <v>1</v>
      </c>
      <c r="L38" s="44" t="s">
        <v>8</v>
      </c>
      <c r="M38" s="44" t="s">
        <v>13</v>
      </c>
      <c r="N38" s="44" t="s">
        <v>11</v>
      </c>
      <c r="O38" s="44" t="s">
        <v>10</v>
      </c>
      <c r="P38" s="44" t="s">
        <v>246</v>
      </c>
      <c r="Q38" s="44" t="s">
        <v>14</v>
      </c>
      <c r="R38" s="44" t="s">
        <v>15</v>
      </c>
      <c r="S38" s="44" t="s">
        <v>244</v>
      </c>
      <c r="T38" s="44" t="s">
        <v>240</v>
      </c>
      <c r="U38" s="47" t="s">
        <v>241</v>
      </c>
      <c r="V38" s="44" t="s">
        <v>242</v>
      </c>
      <c r="W38" s="46" t="s">
        <v>243</v>
      </c>
      <c r="X38" s="44" t="s">
        <v>245</v>
      </c>
      <c r="Z38" s="57"/>
    </row>
    <row r="39" spans="1:26" s="28" customFormat="1" ht="19.5" customHeight="1">
      <c r="A39" s="26">
        <v>17</v>
      </c>
      <c r="B39" s="23">
        <v>2162659042</v>
      </c>
      <c r="C39" s="18" t="s">
        <v>39</v>
      </c>
      <c r="D39" s="18" t="s">
        <v>145</v>
      </c>
      <c r="E39" s="18" t="s">
        <v>57</v>
      </c>
      <c r="F39" s="23">
        <v>5856</v>
      </c>
      <c r="G39" s="18">
        <v>440200094</v>
      </c>
      <c r="H39" s="18">
        <v>4001</v>
      </c>
      <c r="I39" s="18">
        <v>1</v>
      </c>
      <c r="J39" s="18" t="s">
        <v>157</v>
      </c>
      <c r="K39" s="18" t="s">
        <v>24</v>
      </c>
      <c r="L39" s="18" t="s">
        <v>20</v>
      </c>
      <c r="M39" s="18">
        <v>0</v>
      </c>
      <c r="N39" s="18">
        <v>12</v>
      </c>
      <c r="O39" s="18" t="s">
        <v>79</v>
      </c>
      <c r="P39" s="18" t="s">
        <v>18</v>
      </c>
      <c r="Q39" s="19">
        <v>14541166</v>
      </c>
      <c r="R39" s="19">
        <v>30931944</v>
      </c>
      <c r="S39" s="19">
        <f>R39+Q39</f>
        <v>45473110</v>
      </c>
      <c r="T39" s="19">
        <f>S39</f>
        <v>45473110</v>
      </c>
      <c r="U39" s="19">
        <v>0</v>
      </c>
      <c r="V39" s="18" t="s">
        <v>314</v>
      </c>
      <c r="W39" s="18" t="s">
        <v>313</v>
      </c>
      <c r="X39" s="18" t="s">
        <v>247</v>
      </c>
      <c r="Z39" s="58"/>
    </row>
    <row r="40" spans="1:26" ht="19.5" customHeight="1">
      <c r="A40" s="86" t="s">
        <v>373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8"/>
      <c r="Q40" s="55">
        <f>SUM(Q39)</f>
        <v>14541166</v>
      </c>
      <c r="R40" s="55">
        <f>SUM(R39)</f>
        <v>30931944</v>
      </c>
      <c r="S40" s="55">
        <f>SUM(S39)</f>
        <v>45473110</v>
      </c>
      <c r="T40" s="56">
        <f>SUM(T39)</f>
        <v>45473110</v>
      </c>
      <c r="U40" s="55"/>
      <c r="V40" s="54"/>
      <c r="W40" s="54"/>
      <c r="X40" s="54"/>
      <c r="Z40" s="53">
        <v>45473110</v>
      </c>
    </row>
    <row r="41" spans="1:26" ht="42" customHeight="1">
      <c r="A41" s="50"/>
      <c r="B41" s="51"/>
      <c r="C41" s="27"/>
      <c r="D41" s="50"/>
      <c r="E41" s="50"/>
      <c r="F41" s="27"/>
      <c r="G41" s="27"/>
      <c r="H41" s="52"/>
      <c r="I41" s="27"/>
      <c r="J41" s="27"/>
      <c r="K41" s="27"/>
      <c r="L41" s="27"/>
      <c r="M41" s="27"/>
      <c r="N41" s="27"/>
      <c r="O41" s="27"/>
      <c r="P41" s="27"/>
      <c r="Q41" s="27"/>
      <c r="R41" s="53"/>
      <c r="S41" s="27"/>
      <c r="T41" s="42"/>
      <c r="U41" s="53"/>
      <c r="V41" s="52"/>
      <c r="W41" s="27"/>
      <c r="X41" s="53"/>
      <c r="Y41" s="53"/>
    </row>
    <row r="42" spans="1:26" ht="26.25" customHeight="1">
      <c r="A42" s="50"/>
      <c r="B42" s="51"/>
      <c r="C42" s="27"/>
      <c r="D42" s="50"/>
      <c r="E42" s="50"/>
      <c r="F42" s="27"/>
      <c r="G42" s="27"/>
      <c r="H42" s="52"/>
      <c r="I42" s="27"/>
      <c r="J42" s="27"/>
      <c r="K42" s="27"/>
      <c r="L42" s="27"/>
      <c r="M42" s="27"/>
      <c r="N42" s="27"/>
      <c r="O42" s="27"/>
      <c r="P42" s="27"/>
      <c r="Q42" s="27"/>
      <c r="R42" s="53"/>
      <c r="S42" s="27"/>
      <c r="T42" s="42"/>
      <c r="U42" s="53"/>
      <c r="V42" s="52"/>
      <c r="W42" s="27"/>
      <c r="X42" s="53"/>
      <c r="Y42" s="53"/>
    </row>
    <row r="43" spans="1:26" s="48" customFormat="1" ht="33" customHeight="1">
      <c r="A43" s="44" t="s">
        <v>238</v>
      </c>
      <c r="B43" s="45" t="s">
        <v>9</v>
      </c>
      <c r="C43" s="44" t="s">
        <v>5</v>
      </c>
      <c r="D43" s="44" t="s">
        <v>4</v>
      </c>
      <c r="E43" s="44" t="s">
        <v>6</v>
      </c>
      <c r="F43" s="49" t="s">
        <v>7</v>
      </c>
      <c r="G43" s="44" t="s">
        <v>3</v>
      </c>
      <c r="H43" s="44" t="s">
        <v>2</v>
      </c>
      <c r="I43" s="46" t="s">
        <v>372</v>
      </c>
      <c r="J43" s="44" t="s">
        <v>0</v>
      </c>
      <c r="K43" s="44" t="s">
        <v>1</v>
      </c>
      <c r="L43" s="44" t="s">
        <v>8</v>
      </c>
      <c r="M43" s="44" t="s">
        <v>13</v>
      </c>
      <c r="N43" s="44" t="s">
        <v>11</v>
      </c>
      <c r="O43" s="44" t="s">
        <v>10</v>
      </c>
      <c r="P43" s="44" t="s">
        <v>246</v>
      </c>
      <c r="Q43" s="44" t="s">
        <v>14</v>
      </c>
      <c r="R43" s="44" t="s">
        <v>15</v>
      </c>
      <c r="S43" s="44" t="s">
        <v>244</v>
      </c>
      <c r="T43" s="44" t="s">
        <v>240</v>
      </c>
      <c r="U43" s="47" t="s">
        <v>241</v>
      </c>
      <c r="V43" s="44" t="s">
        <v>242</v>
      </c>
      <c r="W43" s="46" t="s">
        <v>243</v>
      </c>
      <c r="X43" s="44" t="s">
        <v>245</v>
      </c>
      <c r="Z43" s="57"/>
    </row>
    <row r="44" spans="1:26" ht="19.5" customHeight="1">
      <c r="A44" s="26">
        <v>18</v>
      </c>
      <c r="B44" s="23" t="s">
        <v>219</v>
      </c>
      <c r="C44" s="18" t="s">
        <v>131</v>
      </c>
      <c r="D44" s="18" t="s">
        <v>160</v>
      </c>
      <c r="E44" s="18" t="s">
        <v>77</v>
      </c>
      <c r="F44" s="23" t="s">
        <v>219</v>
      </c>
      <c r="G44" s="18">
        <v>450299026</v>
      </c>
      <c r="H44" s="18">
        <v>3991</v>
      </c>
      <c r="I44" s="18">
        <v>3</v>
      </c>
      <c r="J44" s="18" t="s">
        <v>159</v>
      </c>
      <c r="K44" s="18" t="s">
        <v>24</v>
      </c>
      <c r="L44" s="18" t="s">
        <v>20</v>
      </c>
      <c r="M44" s="18">
        <v>0</v>
      </c>
      <c r="N44" s="18">
        <v>8</v>
      </c>
      <c r="O44" s="18" t="s">
        <v>87</v>
      </c>
      <c r="P44" s="18" t="s">
        <v>18</v>
      </c>
      <c r="Q44" s="19">
        <v>10065449</v>
      </c>
      <c r="R44" s="19">
        <v>23096432</v>
      </c>
      <c r="S44" s="19">
        <f>R44+Q44</f>
        <v>33161881</v>
      </c>
      <c r="T44" s="19">
        <f>S44</f>
        <v>33161881</v>
      </c>
      <c r="U44" s="19">
        <v>0</v>
      </c>
      <c r="V44" s="18" t="s">
        <v>314</v>
      </c>
      <c r="W44" s="18" t="s">
        <v>313</v>
      </c>
      <c r="X44" s="18" t="s">
        <v>248</v>
      </c>
    </row>
    <row r="45" spans="1:26" s="28" customFormat="1" ht="19.5" customHeight="1">
      <c r="A45" s="26">
        <v>19</v>
      </c>
      <c r="B45" s="23">
        <v>4172156290</v>
      </c>
      <c r="C45" s="18" t="s">
        <v>25</v>
      </c>
      <c r="D45" s="18" t="s">
        <v>163</v>
      </c>
      <c r="E45" s="18" t="s">
        <v>51</v>
      </c>
      <c r="F45" s="23">
        <v>902</v>
      </c>
      <c r="G45" s="18">
        <v>450499026</v>
      </c>
      <c r="H45" s="18">
        <v>3991</v>
      </c>
      <c r="I45" s="18">
        <v>3</v>
      </c>
      <c r="J45" s="18" t="s">
        <v>162</v>
      </c>
      <c r="K45" s="18" t="s">
        <v>24</v>
      </c>
      <c r="L45" s="18" t="s">
        <v>30</v>
      </c>
      <c r="M45" s="18">
        <v>1</v>
      </c>
      <c r="N45" s="18">
        <v>8</v>
      </c>
      <c r="O45" s="18" t="s">
        <v>72</v>
      </c>
      <c r="P45" s="18" t="s">
        <v>18</v>
      </c>
      <c r="Q45" s="19">
        <v>10065449</v>
      </c>
      <c r="R45" s="19">
        <v>23096432</v>
      </c>
      <c r="S45" s="19">
        <f>R45+Q45</f>
        <v>33161881</v>
      </c>
      <c r="T45" s="19">
        <f>S45</f>
        <v>33161881</v>
      </c>
      <c r="U45" s="19">
        <v>0</v>
      </c>
      <c r="V45" s="18" t="s">
        <v>314</v>
      </c>
      <c r="W45" s="18" t="s">
        <v>313</v>
      </c>
      <c r="X45" s="18" t="s">
        <v>248</v>
      </c>
      <c r="Z45" s="58"/>
    </row>
    <row r="46" spans="1:26" ht="19.5" customHeight="1">
      <c r="A46" s="86" t="s">
        <v>373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8"/>
      <c r="Q46" s="55">
        <f>SUM(Q44:Q45)</f>
        <v>20130898</v>
      </c>
      <c r="R46" s="55">
        <f>SUM(R44:R45)</f>
        <v>46192864</v>
      </c>
      <c r="S46" s="55">
        <f>SUM(S44:S45)</f>
        <v>66323762</v>
      </c>
      <c r="T46" s="56">
        <f>SUM(T44:T45)</f>
        <v>66323762</v>
      </c>
      <c r="U46" s="55"/>
      <c r="V46" s="54"/>
      <c r="W46" s="54"/>
      <c r="X46" s="54"/>
      <c r="Z46" s="53">
        <v>66323762</v>
      </c>
    </row>
    <row r="47" spans="1:26" ht="42" customHeight="1">
      <c r="A47" s="50"/>
      <c r="B47" s="51"/>
      <c r="C47" s="27"/>
      <c r="D47" s="50"/>
      <c r="E47" s="50"/>
      <c r="F47" s="27"/>
      <c r="G47" s="27"/>
      <c r="H47" s="52"/>
      <c r="I47" s="27"/>
      <c r="J47" s="27"/>
      <c r="K47" s="27"/>
      <c r="L47" s="27"/>
      <c r="M47" s="27"/>
      <c r="N47" s="27"/>
      <c r="O47" s="27"/>
      <c r="P47" s="27"/>
      <c r="Q47" s="27"/>
      <c r="R47" s="53"/>
      <c r="S47" s="27"/>
      <c r="T47" s="42"/>
      <c r="U47" s="53"/>
      <c r="V47" s="52"/>
      <c r="W47" s="27"/>
      <c r="X47" s="53"/>
      <c r="Y47" s="53"/>
    </row>
    <row r="48" spans="1:26" ht="26.25" customHeight="1">
      <c r="A48" s="50"/>
      <c r="B48" s="51"/>
      <c r="C48" s="27"/>
      <c r="D48" s="50"/>
      <c r="E48" s="50"/>
      <c r="F48" s="27"/>
      <c r="G48" s="27"/>
      <c r="H48" s="52"/>
      <c r="I48" s="27"/>
      <c r="J48" s="27"/>
      <c r="K48" s="27"/>
      <c r="L48" s="27"/>
      <c r="M48" s="27"/>
      <c r="N48" s="27"/>
      <c r="O48" s="27"/>
      <c r="P48" s="27"/>
      <c r="Q48" s="27"/>
      <c r="R48" s="53"/>
      <c r="S48" s="27"/>
      <c r="T48" s="42"/>
      <c r="U48" s="53"/>
      <c r="V48" s="52"/>
      <c r="W48" s="27"/>
      <c r="X48" s="53"/>
      <c r="Y48" s="53"/>
    </row>
    <row r="49" spans="1:26" s="48" customFormat="1" ht="33" customHeight="1">
      <c r="A49" s="44" t="s">
        <v>238</v>
      </c>
      <c r="B49" s="45" t="s">
        <v>9</v>
      </c>
      <c r="C49" s="44" t="s">
        <v>5</v>
      </c>
      <c r="D49" s="44" t="s">
        <v>4</v>
      </c>
      <c r="E49" s="44" t="s">
        <v>6</v>
      </c>
      <c r="F49" s="49" t="s">
        <v>7</v>
      </c>
      <c r="G49" s="44" t="s">
        <v>3</v>
      </c>
      <c r="H49" s="44" t="s">
        <v>2</v>
      </c>
      <c r="I49" s="46" t="s">
        <v>372</v>
      </c>
      <c r="J49" s="44" t="s">
        <v>0</v>
      </c>
      <c r="K49" s="44" t="s">
        <v>1</v>
      </c>
      <c r="L49" s="44" t="s">
        <v>8</v>
      </c>
      <c r="M49" s="44" t="s">
        <v>13</v>
      </c>
      <c r="N49" s="44" t="s">
        <v>11</v>
      </c>
      <c r="O49" s="44" t="s">
        <v>10</v>
      </c>
      <c r="P49" s="44" t="s">
        <v>246</v>
      </c>
      <c r="Q49" s="44" t="s">
        <v>14</v>
      </c>
      <c r="R49" s="44" t="s">
        <v>15</v>
      </c>
      <c r="S49" s="44" t="s">
        <v>244</v>
      </c>
      <c r="T49" s="44" t="s">
        <v>240</v>
      </c>
      <c r="U49" s="47" t="s">
        <v>241</v>
      </c>
      <c r="V49" s="44" t="s">
        <v>242</v>
      </c>
      <c r="W49" s="46" t="s">
        <v>243</v>
      </c>
      <c r="X49" s="44" t="s">
        <v>245</v>
      </c>
      <c r="Z49" s="57"/>
    </row>
    <row r="50" spans="1:26" s="28" customFormat="1" ht="19.5" customHeight="1">
      <c r="A50" s="26">
        <v>51</v>
      </c>
      <c r="B50" s="23" t="s">
        <v>358</v>
      </c>
      <c r="C50" s="18" t="s">
        <v>25</v>
      </c>
      <c r="D50" s="18" t="s">
        <v>359</v>
      </c>
      <c r="E50" s="18" t="s">
        <v>360</v>
      </c>
      <c r="F50" s="23" t="s">
        <v>358</v>
      </c>
      <c r="G50" s="18">
        <v>460100082</v>
      </c>
      <c r="H50" s="18">
        <v>4001</v>
      </c>
      <c r="I50" s="18">
        <v>1</v>
      </c>
      <c r="J50" s="18" t="s">
        <v>361</v>
      </c>
      <c r="K50" s="18" t="s">
        <v>24</v>
      </c>
      <c r="L50" s="18" t="s">
        <v>20</v>
      </c>
      <c r="M50" s="18">
        <v>0</v>
      </c>
      <c r="N50" s="18">
        <v>10</v>
      </c>
      <c r="O50" s="23" t="s">
        <v>362</v>
      </c>
      <c r="P50" s="18" t="s">
        <v>18</v>
      </c>
      <c r="Q50" s="19">
        <v>13085083</v>
      </c>
      <c r="R50" s="19">
        <v>37401700</v>
      </c>
      <c r="S50" s="19">
        <f>R50+Q50</f>
        <v>50486783</v>
      </c>
      <c r="T50" s="21">
        <f>S50</f>
        <v>50486783</v>
      </c>
      <c r="U50" s="21">
        <v>0</v>
      </c>
      <c r="V50" s="35" t="s">
        <v>314</v>
      </c>
      <c r="W50" s="18" t="s">
        <v>313</v>
      </c>
      <c r="X50" s="18" t="s">
        <v>248</v>
      </c>
      <c r="Z50" s="58"/>
    </row>
    <row r="51" spans="1:26" s="28" customFormat="1" ht="19.5" customHeight="1">
      <c r="A51" s="26">
        <v>20</v>
      </c>
      <c r="B51" s="23" t="s">
        <v>220</v>
      </c>
      <c r="C51" s="18" t="s">
        <v>81</v>
      </c>
      <c r="D51" s="18" t="s">
        <v>165</v>
      </c>
      <c r="E51" s="18" t="s">
        <v>47</v>
      </c>
      <c r="F51" s="23" t="s">
        <v>220</v>
      </c>
      <c r="G51" s="18">
        <v>460100218</v>
      </c>
      <c r="H51" s="18">
        <v>4001</v>
      </c>
      <c r="I51" s="18">
        <v>1</v>
      </c>
      <c r="J51" s="18" t="s">
        <v>164</v>
      </c>
      <c r="K51" s="18" t="s">
        <v>24</v>
      </c>
      <c r="L51" s="18" t="s">
        <v>30</v>
      </c>
      <c r="M51" s="18">
        <v>0</v>
      </c>
      <c r="N51" s="18">
        <v>10</v>
      </c>
      <c r="O51" s="18" t="s">
        <v>21</v>
      </c>
      <c r="P51" s="18" t="s">
        <v>18</v>
      </c>
      <c r="Q51" s="19">
        <v>13085083</v>
      </c>
      <c r="R51" s="19">
        <v>37401700</v>
      </c>
      <c r="S51" s="19">
        <f>R51+Q51</f>
        <v>50486783</v>
      </c>
      <c r="T51" s="19">
        <f>S51</f>
        <v>50486783</v>
      </c>
      <c r="U51" s="19">
        <v>0</v>
      </c>
      <c r="V51" s="18" t="s">
        <v>314</v>
      </c>
      <c r="W51" s="18" t="s">
        <v>313</v>
      </c>
      <c r="X51" s="18" t="s">
        <v>248</v>
      </c>
      <c r="Z51" s="58"/>
    </row>
    <row r="52" spans="1:26" ht="19.5" customHeight="1">
      <c r="A52" s="86" t="s">
        <v>373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55">
        <f>SUM(Q50:Q51)</f>
        <v>26170166</v>
      </c>
      <c r="R52" s="55">
        <f>SUM(R50:R51)</f>
        <v>74803400</v>
      </c>
      <c r="S52" s="55">
        <f>SUM(S50:S51)</f>
        <v>100973566</v>
      </c>
      <c r="T52" s="56">
        <f>SUM(T50:T51)</f>
        <v>100973566</v>
      </c>
      <c r="U52" s="55"/>
      <c r="V52" s="54"/>
      <c r="W52" s="54"/>
      <c r="X52" s="54"/>
      <c r="Z52" s="53">
        <v>100973566</v>
      </c>
    </row>
    <row r="53" spans="1:26" ht="42" customHeight="1">
      <c r="A53" s="50"/>
      <c r="B53" s="51"/>
      <c r="C53" s="27"/>
      <c r="D53" s="50"/>
      <c r="E53" s="50"/>
      <c r="F53" s="27"/>
      <c r="G53" s="27"/>
      <c r="H53" s="52"/>
      <c r="I53" s="27"/>
      <c r="J53" s="27"/>
      <c r="K53" s="27"/>
      <c r="L53" s="27"/>
      <c r="M53" s="27"/>
      <c r="N53" s="27"/>
      <c r="O53" s="27"/>
      <c r="P53" s="27"/>
      <c r="Q53" s="27"/>
      <c r="R53" s="53"/>
      <c r="S53" s="27"/>
      <c r="T53" s="42"/>
      <c r="U53" s="53"/>
      <c r="V53" s="52"/>
      <c r="W53" s="27"/>
      <c r="X53" s="53"/>
      <c r="Y53" s="53"/>
    </row>
    <row r="54" spans="1:26" ht="26.25" customHeight="1">
      <c r="A54" s="50"/>
      <c r="B54" s="51"/>
      <c r="C54" s="27"/>
      <c r="D54" s="50"/>
      <c r="E54" s="50"/>
      <c r="F54" s="27"/>
      <c r="G54" s="27"/>
      <c r="H54" s="52"/>
      <c r="I54" s="27"/>
      <c r="J54" s="27"/>
      <c r="K54" s="27"/>
      <c r="L54" s="27"/>
      <c r="M54" s="27"/>
      <c r="N54" s="27"/>
      <c r="O54" s="27"/>
      <c r="P54" s="27"/>
      <c r="Q54" s="27"/>
      <c r="R54" s="53"/>
      <c r="S54" s="27"/>
      <c r="T54" s="42"/>
      <c r="U54" s="53"/>
      <c r="V54" s="52"/>
      <c r="W54" s="27"/>
      <c r="X54" s="53"/>
      <c r="Y54" s="53"/>
    </row>
    <row r="55" spans="1:26" s="48" customFormat="1" ht="33" customHeight="1">
      <c r="A55" s="44" t="s">
        <v>238</v>
      </c>
      <c r="B55" s="45" t="s">
        <v>9</v>
      </c>
      <c r="C55" s="44" t="s">
        <v>5</v>
      </c>
      <c r="D55" s="44" t="s">
        <v>4</v>
      </c>
      <c r="E55" s="44" t="s">
        <v>6</v>
      </c>
      <c r="F55" s="49" t="s">
        <v>7</v>
      </c>
      <c r="G55" s="44" t="s">
        <v>3</v>
      </c>
      <c r="H55" s="44" t="s">
        <v>2</v>
      </c>
      <c r="I55" s="46" t="s">
        <v>372</v>
      </c>
      <c r="J55" s="44" t="s">
        <v>0</v>
      </c>
      <c r="K55" s="44" t="s">
        <v>1</v>
      </c>
      <c r="L55" s="44" t="s">
        <v>8</v>
      </c>
      <c r="M55" s="44" t="s">
        <v>13</v>
      </c>
      <c r="N55" s="44" t="s">
        <v>11</v>
      </c>
      <c r="O55" s="44" t="s">
        <v>10</v>
      </c>
      <c r="P55" s="44" t="s">
        <v>246</v>
      </c>
      <c r="Q55" s="44" t="s">
        <v>14</v>
      </c>
      <c r="R55" s="44" t="s">
        <v>15</v>
      </c>
      <c r="S55" s="44" t="s">
        <v>244</v>
      </c>
      <c r="T55" s="44" t="s">
        <v>240</v>
      </c>
      <c r="U55" s="47" t="s">
        <v>241</v>
      </c>
      <c r="V55" s="44" t="s">
        <v>242</v>
      </c>
      <c r="W55" s="46" t="s">
        <v>243</v>
      </c>
      <c r="X55" s="44" t="s">
        <v>245</v>
      </c>
      <c r="Z55" s="57"/>
    </row>
    <row r="56" spans="1:26" s="28" customFormat="1" ht="19.5" customHeight="1">
      <c r="A56" s="26">
        <v>21</v>
      </c>
      <c r="B56" s="29">
        <v>1850377936</v>
      </c>
      <c r="C56" s="30" t="s">
        <v>169</v>
      </c>
      <c r="D56" s="30" t="s">
        <v>168</v>
      </c>
      <c r="E56" s="30" t="s">
        <v>170</v>
      </c>
      <c r="F56" s="29">
        <v>1850377936</v>
      </c>
      <c r="G56" s="30">
        <v>610200114</v>
      </c>
      <c r="H56" s="30">
        <v>4001</v>
      </c>
      <c r="I56" s="30">
        <v>1</v>
      </c>
      <c r="J56" s="30" t="s">
        <v>167</v>
      </c>
      <c r="K56" s="30" t="s">
        <v>24</v>
      </c>
      <c r="L56" s="30" t="s">
        <v>20</v>
      </c>
      <c r="M56" s="30">
        <v>1</v>
      </c>
      <c r="N56" s="30">
        <v>9</v>
      </c>
      <c r="O56" s="29" t="s">
        <v>306</v>
      </c>
      <c r="P56" s="30" t="s">
        <v>38</v>
      </c>
      <c r="Q56" s="31">
        <v>16134989</v>
      </c>
      <c r="R56" s="31">
        <v>34900452</v>
      </c>
      <c r="S56" s="31">
        <f>R56+Q56</f>
        <v>51035441</v>
      </c>
      <c r="T56" s="30">
        <v>0</v>
      </c>
      <c r="U56" s="31">
        <f>S56</f>
        <v>51035441</v>
      </c>
      <c r="V56" s="30" t="s">
        <v>322</v>
      </c>
      <c r="W56" s="30" t="s">
        <v>313</v>
      </c>
      <c r="X56" s="30" t="s">
        <v>247</v>
      </c>
      <c r="Z56" s="58"/>
    </row>
    <row r="57" spans="1:26" s="28" customFormat="1" ht="19.5" customHeight="1">
      <c r="A57" s="26">
        <v>22</v>
      </c>
      <c r="B57" s="23" t="s">
        <v>221</v>
      </c>
      <c r="C57" s="18" t="s">
        <v>125</v>
      </c>
      <c r="D57" s="18" t="s">
        <v>172</v>
      </c>
      <c r="E57" s="18" t="s">
        <v>60</v>
      </c>
      <c r="F57" s="23" t="s">
        <v>221</v>
      </c>
      <c r="G57" s="18">
        <v>610500047</v>
      </c>
      <c r="H57" s="18">
        <v>4001</v>
      </c>
      <c r="I57" s="18">
        <v>1</v>
      </c>
      <c r="J57" s="18" t="s">
        <v>171</v>
      </c>
      <c r="K57" s="18" t="s">
        <v>24</v>
      </c>
      <c r="L57" s="18" t="s">
        <v>42</v>
      </c>
      <c r="M57" s="18">
        <v>0</v>
      </c>
      <c r="N57" s="18">
        <v>12</v>
      </c>
      <c r="O57" s="18">
        <v>14</v>
      </c>
      <c r="P57" s="18" t="s">
        <v>18</v>
      </c>
      <c r="Q57" s="19">
        <v>16134989</v>
      </c>
      <c r="R57" s="19">
        <v>46533936</v>
      </c>
      <c r="S57" s="19">
        <f>R57+Q57</f>
        <v>62668925</v>
      </c>
      <c r="T57" s="19">
        <f>S57</f>
        <v>62668925</v>
      </c>
      <c r="U57" s="19">
        <v>0</v>
      </c>
      <c r="V57" s="18" t="s">
        <v>314</v>
      </c>
      <c r="W57" s="18" t="s">
        <v>313</v>
      </c>
      <c r="X57" s="18" t="s">
        <v>247</v>
      </c>
      <c r="Z57" s="58"/>
    </row>
    <row r="58" spans="1:26" s="28" customFormat="1" ht="19.5" customHeight="1">
      <c r="A58" s="26">
        <v>46</v>
      </c>
      <c r="B58" s="23" t="s">
        <v>332</v>
      </c>
      <c r="C58" s="18" t="s">
        <v>25</v>
      </c>
      <c r="D58" s="18" t="s">
        <v>333</v>
      </c>
      <c r="E58" s="18" t="s">
        <v>334</v>
      </c>
      <c r="F58" s="23" t="s">
        <v>332</v>
      </c>
      <c r="G58" s="18">
        <v>610500061</v>
      </c>
      <c r="H58" s="18">
        <v>4001</v>
      </c>
      <c r="I58" s="18">
        <v>2</v>
      </c>
      <c r="J58" s="18" t="s">
        <v>335</v>
      </c>
      <c r="K58" s="18" t="s">
        <v>24</v>
      </c>
      <c r="L58" s="18" t="s">
        <v>42</v>
      </c>
      <c r="M58" s="18">
        <v>0</v>
      </c>
      <c r="N58" s="18">
        <v>9</v>
      </c>
      <c r="O58" s="18" t="s">
        <v>336</v>
      </c>
      <c r="P58" s="18" t="s">
        <v>302</v>
      </c>
      <c r="Q58" s="19">
        <v>16134989</v>
      </c>
      <c r="R58" s="19">
        <v>40680945</v>
      </c>
      <c r="S58" s="19">
        <f>R58+Q58</f>
        <v>56815934</v>
      </c>
      <c r="T58" s="19">
        <f>S58</f>
        <v>56815934</v>
      </c>
      <c r="U58" s="19">
        <v>0</v>
      </c>
      <c r="V58" s="18" t="s">
        <v>314</v>
      </c>
      <c r="W58" s="18" t="s">
        <v>313</v>
      </c>
      <c r="X58" s="18" t="s">
        <v>247</v>
      </c>
      <c r="Z58" s="58"/>
    </row>
    <row r="59" spans="1:26" ht="19.5" customHeight="1">
      <c r="A59" s="86" t="s">
        <v>373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8"/>
      <c r="Q59" s="55">
        <f>SUM(Q56:Q58)</f>
        <v>48404967</v>
      </c>
      <c r="R59" s="55">
        <f>SUM(R56:R58)</f>
        <v>122115333</v>
      </c>
      <c r="S59" s="55">
        <f>SUM(S56:S58)</f>
        <v>170520300</v>
      </c>
      <c r="T59" s="56">
        <f>SUM(T56:T58)</f>
        <v>119484859</v>
      </c>
      <c r="U59" s="55"/>
      <c r="V59" s="54"/>
      <c r="W59" s="54"/>
      <c r="X59" s="54"/>
      <c r="Z59" s="53">
        <v>119484859</v>
      </c>
    </row>
    <row r="60" spans="1:26" ht="42" customHeight="1">
      <c r="A60" s="50"/>
      <c r="B60" s="51"/>
      <c r="C60" s="27"/>
      <c r="D60" s="50"/>
      <c r="E60" s="50"/>
      <c r="F60" s="27"/>
      <c r="G60" s="27"/>
      <c r="H60" s="52"/>
      <c r="I60" s="27"/>
      <c r="J60" s="27"/>
      <c r="K60" s="27"/>
      <c r="L60" s="27"/>
      <c r="M60" s="27"/>
      <c r="N60" s="27"/>
      <c r="O60" s="27"/>
      <c r="P60" s="27"/>
      <c r="Q60" s="27"/>
      <c r="R60" s="53"/>
      <c r="S60" s="27"/>
      <c r="T60" s="42"/>
      <c r="U60" s="53"/>
      <c r="V60" s="52"/>
      <c r="W60" s="27"/>
      <c r="X60" s="53"/>
      <c r="Y60" s="53"/>
    </row>
    <row r="61" spans="1:26" ht="26.25" customHeight="1">
      <c r="A61" s="50"/>
      <c r="B61" s="51"/>
      <c r="C61" s="27"/>
      <c r="D61" s="50"/>
      <c r="E61" s="50"/>
      <c r="F61" s="27"/>
      <c r="G61" s="27"/>
      <c r="H61" s="52"/>
      <c r="I61" s="27"/>
      <c r="J61" s="27"/>
      <c r="K61" s="27"/>
      <c r="L61" s="27"/>
      <c r="M61" s="27"/>
      <c r="N61" s="27"/>
      <c r="O61" s="27"/>
      <c r="P61" s="27"/>
      <c r="Q61" s="27"/>
      <c r="R61" s="53"/>
      <c r="S61" s="27"/>
      <c r="T61" s="42"/>
      <c r="U61" s="53"/>
      <c r="V61" s="52"/>
      <c r="W61" s="27"/>
      <c r="X61" s="53"/>
      <c r="Y61" s="53"/>
    </row>
    <row r="62" spans="1:26" s="48" customFormat="1" ht="33" customHeight="1">
      <c r="A62" s="44" t="s">
        <v>238</v>
      </c>
      <c r="B62" s="45" t="s">
        <v>9</v>
      </c>
      <c r="C62" s="44" t="s">
        <v>5</v>
      </c>
      <c r="D62" s="44" t="s">
        <v>4</v>
      </c>
      <c r="E62" s="44" t="s">
        <v>6</v>
      </c>
      <c r="F62" s="49" t="s">
        <v>7</v>
      </c>
      <c r="G62" s="44" t="s">
        <v>3</v>
      </c>
      <c r="H62" s="44" t="s">
        <v>2</v>
      </c>
      <c r="I62" s="46" t="s">
        <v>372</v>
      </c>
      <c r="J62" s="44" t="s">
        <v>0</v>
      </c>
      <c r="K62" s="44" t="s">
        <v>1</v>
      </c>
      <c r="L62" s="44" t="s">
        <v>8</v>
      </c>
      <c r="M62" s="44" t="s">
        <v>13</v>
      </c>
      <c r="N62" s="44" t="s">
        <v>11</v>
      </c>
      <c r="O62" s="44" t="s">
        <v>10</v>
      </c>
      <c r="P62" s="44" t="s">
        <v>246</v>
      </c>
      <c r="Q62" s="44" t="s">
        <v>14</v>
      </c>
      <c r="R62" s="44" t="s">
        <v>15</v>
      </c>
      <c r="S62" s="44" t="s">
        <v>244</v>
      </c>
      <c r="T62" s="44" t="s">
        <v>240</v>
      </c>
      <c r="U62" s="47" t="s">
        <v>241</v>
      </c>
      <c r="V62" s="44" t="s">
        <v>242</v>
      </c>
      <c r="W62" s="46" t="s">
        <v>243</v>
      </c>
      <c r="X62" s="44" t="s">
        <v>245</v>
      </c>
      <c r="Z62" s="57"/>
    </row>
    <row r="63" spans="1:26" s="28" customFormat="1" ht="19.5" customHeight="1">
      <c r="A63" s="26">
        <v>50</v>
      </c>
      <c r="B63" s="34" t="s">
        <v>351</v>
      </c>
      <c r="C63" s="35" t="s">
        <v>352</v>
      </c>
      <c r="D63" s="35" t="s">
        <v>353</v>
      </c>
      <c r="E63" s="35" t="s">
        <v>47</v>
      </c>
      <c r="F63" s="34" t="s">
        <v>351</v>
      </c>
      <c r="G63" s="35">
        <v>660299007</v>
      </c>
      <c r="H63" s="35">
        <v>3991</v>
      </c>
      <c r="I63" s="35">
        <v>3</v>
      </c>
      <c r="J63" s="35" t="s">
        <v>354</v>
      </c>
      <c r="K63" s="35" t="s">
        <v>24</v>
      </c>
      <c r="L63" s="35" t="s">
        <v>30</v>
      </c>
      <c r="M63" s="35">
        <v>0</v>
      </c>
      <c r="N63" s="36">
        <v>8</v>
      </c>
      <c r="O63" s="36" t="s">
        <v>355</v>
      </c>
      <c r="P63" s="35" t="s">
        <v>18</v>
      </c>
      <c r="Q63" s="21">
        <v>11185513</v>
      </c>
      <c r="R63" s="22">
        <v>16861514</v>
      </c>
      <c r="S63" s="22">
        <f>R63+Q63</f>
        <v>28047027</v>
      </c>
      <c r="T63" s="21">
        <f>S63</f>
        <v>28047027</v>
      </c>
      <c r="U63" s="21">
        <v>0</v>
      </c>
      <c r="V63" s="35" t="s">
        <v>314</v>
      </c>
      <c r="W63" s="18" t="s">
        <v>313</v>
      </c>
      <c r="X63" s="18" t="s">
        <v>247</v>
      </c>
      <c r="Z63" s="58"/>
    </row>
    <row r="64" spans="1:26" s="28" customFormat="1" ht="19.5" customHeight="1">
      <c r="A64" s="26">
        <v>45</v>
      </c>
      <c r="B64" s="23" t="s">
        <v>347</v>
      </c>
      <c r="C64" s="18" t="s">
        <v>27</v>
      </c>
      <c r="D64" s="18" t="s">
        <v>348</v>
      </c>
      <c r="E64" s="18" t="s">
        <v>26</v>
      </c>
      <c r="F64" s="23" t="s">
        <v>347</v>
      </c>
      <c r="G64" s="18">
        <v>660299008</v>
      </c>
      <c r="H64" s="18">
        <v>3991</v>
      </c>
      <c r="I64" s="18">
        <v>3</v>
      </c>
      <c r="J64" s="18" t="s">
        <v>349</v>
      </c>
      <c r="K64" s="18" t="s">
        <v>24</v>
      </c>
      <c r="L64" s="18" t="s">
        <v>20</v>
      </c>
      <c r="M64" s="18">
        <v>0</v>
      </c>
      <c r="N64" s="18">
        <v>10</v>
      </c>
      <c r="O64" s="18" t="s">
        <v>350</v>
      </c>
      <c r="P64" s="18" t="s">
        <v>18</v>
      </c>
      <c r="Q64" s="19">
        <v>11185513</v>
      </c>
      <c r="R64" s="19">
        <v>19828170</v>
      </c>
      <c r="S64" s="19">
        <f>R64+Q64</f>
        <v>31013683</v>
      </c>
      <c r="T64" s="19">
        <f>S64</f>
        <v>31013683</v>
      </c>
      <c r="U64" s="19">
        <v>0</v>
      </c>
      <c r="V64" s="18" t="s">
        <v>314</v>
      </c>
      <c r="W64" s="18" t="s">
        <v>313</v>
      </c>
      <c r="X64" s="18" t="s">
        <v>247</v>
      </c>
      <c r="Z64" s="58"/>
    </row>
    <row r="65" spans="1:26" ht="19.5" customHeight="1">
      <c r="A65" s="86" t="s">
        <v>373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8"/>
      <c r="Q65" s="55">
        <f>SUM(Q63:Q64)</f>
        <v>22371026</v>
      </c>
      <c r="R65" s="55">
        <f>SUM(R63:R64)</f>
        <v>36689684</v>
      </c>
      <c r="S65" s="55">
        <f>SUM(S63:S64)</f>
        <v>59060710</v>
      </c>
      <c r="T65" s="56">
        <f>SUM(T63:T64)</f>
        <v>59060710</v>
      </c>
      <c r="U65" s="55"/>
      <c r="V65" s="54"/>
      <c r="W65" s="54"/>
      <c r="X65" s="54"/>
      <c r="Z65" s="53">
        <v>59060710</v>
      </c>
    </row>
    <row r="66" spans="1:26" ht="42" customHeight="1">
      <c r="A66" s="50"/>
      <c r="B66" s="51"/>
      <c r="C66" s="27"/>
      <c r="D66" s="50"/>
      <c r="E66" s="50"/>
      <c r="F66" s="27"/>
      <c r="G66" s="27"/>
      <c r="H66" s="52"/>
      <c r="I66" s="27"/>
      <c r="J66" s="27"/>
      <c r="K66" s="27"/>
      <c r="L66" s="27"/>
      <c r="M66" s="27"/>
      <c r="N66" s="27"/>
      <c r="O66" s="27"/>
      <c r="P66" s="27"/>
      <c r="Q66" s="27"/>
      <c r="R66" s="53"/>
      <c r="S66" s="27"/>
      <c r="T66" s="42"/>
      <c r="U66" s="53"/>
      <c r="V66" s="52"/>
      <c r="W66" s="27"/>
      <c r="X66" s="53"/>
      <c r="Y66" s="53"/>
    </row>
    <row r="67" spans="1:26" ht="26.25" customHeight="1">
      <c r="A67" s="50"/>
      <c r="B67" s="51"/>
      <c r="C67" s="27"/>
      <c r="D67" s="50"/>
      <c r="E67" s="50"/>
      <c r="F67" s="27"/>
      <c r="G67" s="27"/>
      <c r="H67" s="52"/>
      <c r="I67" s="27"/>
      <c r="J67" s="27"/>
      <c r="K67" s="27"/>
      <c r="L67" s="27"/>
      <c r="M67" s="27"/>
      <c r="N67" s="27"/>
      <c r="O67" s="27"/>
      <c r="P67" s="27"/>
      <c r="Q67" s="27"/>
      <c r="R67" s="53"/>
      <c r="S67" s="27"/>
      <c r="T67" s="42"/>
      <c r="U67" s="53"/>
      <c r="V67" s="52"/>
      <c r="W67" s="27"/>
      <c r="X67" s="53"/>
      <c r="Y67" s="53"/>
    </row>
    <row r="68" spans="1:26" s="48" customFormat="1" ht="33" customHeight="1">
      <c r="A68" s="44" t="s">
        <v>238</v>
      </c>
      <c r="B68" s="45" t="s">
        <v>9</v>
      </c>
      <c r="C68" s="44" t="s">
        <v>5</v>
      </c>
      <c r="D68" s="44" t="s">
        <v>4</v>
      </c>
      <c r="E68" s="44" t="s">
        <v>6</v>
      </c>
      <c r="F68" s="49" t="s">
        <v>7</v>
      </c>
      <c r="G68" s="44" t="s">
        <v>3</v>
      </c>
      <c r="H68" s="44" t="s">
        <v>2</v>
      </c>
      <c r="I68" s="46" t="s">
        <v>372</v>
      </c>
      <c r="J68" s="44" t="s">
        <v>0</v>
      </c>
      <c r="K68" s="44" t="s">
        <v>1</v>
      </c>
      <c r="L68" s="44" t="s">
        <v>8</v>
      </c>
      <c r="M68" s="44" t="s">
        <v>13</v>
      </c>
      <c r="N68" s="44" t="s">
        <v>11</v>
      </c>
      <c r="O68" s="44" t="s">
        <v>10</v>
      </c>
      <c r="P68" s="44" t="s">
        <v>246</v>
      </c>
      <c r="Q68" s="44" t="s">
        <v>14</v>
      </c>
      <c r="R68" s="44" t="s">
        <v>15</v>
      </c>
      <c r="S68" s="44" t="s">
        <v>244</v>
      </c>
      <c r="T68" s="44" t="s">
        <v>240</v>
      </c>
      <c r="U68" s="47" t="s">
        <v>241</v>
      </c>
      <c r="V68" s="44" t="s">
        <v>242</v>
      </c>
      <c r="W68" s="46" t="s">
        <v>243</v>
      </c>
      <c r="X68" s="44" t="s">
        <v>245</v>
      </c>
      <c r="Z68" s="57"/>
    </row>
    <row r="69" spans="1:26" s="28" customFormat="1" ht="19.5" customHeight="1">
      <c r="A69" s="26">
        <v>53</v>
      </c>
      <c r="B69" s="23" t="s">
        <v>367</v>
      </c>
      <c r="C69" s="18" t="s">
        <v>368</v>
      </c>
      <c r="D69" s="18" t="s">
        <v>369</v>
      </c>
      <c r="E69" s="18" t="s">
        <v>370</v>
      </c>
      <c r="F69" s="23" t="s">
        <v>367</v>
      </c>
      <c r="G69" s="18">
        <v>750100013</v>
      </c>
      <c r="H69" s="18">
        <v>4001</v>
      </c>
      <c r="I69" s="18">
        <v>1</v>
      </c>
      <c r="J69" s="18" t="s">
        <v>177</v>
      </c>
      <c r="K69" s="18" t="s">
        <v>178</v>
      </c>
      <c r="L69" s="18" t="s">
        <v>30</v>
      </c>
      <c r="M69" s="18">
        <v>0</v>
      </c>
      <c r="N69" s="18">
        <v>18</v>
      </c>
      <c r="O69" s="38" t="s">
        <v>371</v>
      </c>
      <c r="P69" s="18" t="s">
        <v>18</v>
      </c>
      <c r="Q69" s="19">
        <v>15994683</v>
      </c>
      <c r="R69" s="19">
        <v>42879672</v>
      </c>
      <c r="S69" s="19">
        <v>58874355</v>
      </c>
      <c r="T69" s="19">
        <f>S69</f>
        <v>58874355</v>
      </c>
      <c r="U69" s="19">
        <v>0</v>
      </c>
      <c r="V69" s="19" t="s">
        <v>314</v>
      </c>
      <c r="W69" s="18" t="s">
        <v>313</v>
      </c>
      <c r="X69" s="18" t="s">
        <v>247</v>
      </c>
      <c r="Z69" s="58"/>
    </row>
    <row r="70" spans="1:26" s="28" customFormat="1" ht="19.5" customHeight="1">
      <c r="A70" s="26">
        <v>23</v>
      </c>
      <c r="B70" s="23">
        <v>6100079161</v>
      </c>
      <c r="C70" s="18" t="s">
        <v>44</v>
      </c>
      <c r="D70" s="18" t="s">
        <v>179</v>
      </c>
      <c r="E70" s="18" t="s">
        <v>27</v>
      </c>
      <c r="F70" s="23">
        <v>6100079161</v>
      </c>
      <c r="G70" s="18">
        <v>750100043</v>
      </c>
      <c r="H70" s="18">
        <v>4001</v>
      </c>
      <c r="I70" s="18">
        <v>1</v>
      </c>
      <c r="J70" s="18" t="s">
        <v>177</v>
      </c>
      <c r="K70" s="18" t="s">
        <v>178</v>
      </c>
      <c r="L70" s="18" t="s">
        <v>20</v>
      </c>
      <c r="M70" s="18">
        <v>0</v>
      </c>
      <c r="N70" s="18">
        <v>19</v>
      </c>
      <c r="O70" s="23" t="s">
        <v>307</v>
      </c>
      <c r="P70" s="18" t="s">
        <v>18</v>
      </c>
      <c r="Q70" s="19">
        <v>15994683</v>
      </c>
      <c r="R70" s="19">
        <v>35593259</v>
      </c>
      <c r="S70" s="19">
        <f>R70+Q70</f>
        <v>51587942</v>
      </c>
      <c r="T70" s="19">
        <f>S70</f>
        <v>51587942</v>
      </c>
      <c r="U70" s="19">
        <v>0</v>
      </c>
      <c r="V70" s="18" t="s">
        <v>314</v>
      </c>
      <c r="W70" s="18" t="s">
        <v>313</v>
      </c>
      <c r="X70" s="18" t="s">
        <v>254</v>
      </c>
      <c r="Z70" s="58"/>
    </row>
    <row r="71" spans="1:26" s="28" customFormat="1" ht="19.5" customHeight="1">
      <c r="A71" s="26">
        <v>24</v>
      </c>
      <c r="B71" s="23" t="s">
        <v>223</v>
      </c>
      <c r="C71" s="18" t="s">
        <v>17</v>
      </c>
      <c r="D71" s="18" t="s">
        <v>181</v>
      </c>
      <c r="E71" s="18" t="s">
        <v>32</v>
      </c>
      <c r="F71" s="23" t="s">
        <v>223</v>
      </c>
      <c r="G71" s="18">
        <v>750194072</v>
      </c>
      <c r="H71" s="18">
        <v>3941</v>
      </c>
      <c r="I71" s="18">
        <v>14</v>
      </c>
      <c r="J71" s="18" t="s">
        <v>177</v>
      </c>
      <c r="K71" s="18" t="s">
        <v>178</v>
      </c>
      <c r="L71" s="18" t="s">
        <v>20</v>
      </c>
      <c r="M71" s="18">
        <v>1</v>
      </c>
      <c r="N71" s="18">
        <v>6</v>
      </c>
      <c r="O71" s="18" t="s">
        <v>292</v>
      </c>
      <c r="P71" s="18" t="s">
        <v>18</v>
      </c>
      <c r="Q71" s="19">
        <v>5544000</v>
      </c>
      <c r="R71" s="18">
        <v>0</v>
      </c>
      <c r="S71" s="19">
        <f>R71+Q71</f>
        <v>5544000</v>
      </c>
      <c r="T71" s="19">
        <f>S71</f>
        <v>5544000</v>
      </c>
      <c r="U71" s="19">
        <v>0</v>
      </c>
      <c r="V71" s="18" t="s">
        <v>314</v>
      </c>
      <c r="W71" s="18" t="s">
        <v>313</v>
      </c>
      <c r="X71" s="18" t="s">
        <v>254</v>
      </c>
      <c r="Z71" s="58"/>
    </row>
    <row r="72" spans="1:26" s="28" customFormat="1" ht="19.5" customHeight="1">
      <c r="A72" s="26">
        <v>25</v>
      </c>
      <c r="B72" s="23" t="s">
        <v>224</v>
      </c>
      <c r="C72" s="18" t="s">
        <v>47</v>
      </c>
      <c r="D72" s="18" t="s">
        <v>182</v>
      </c>
      <c r="E72" s="18" t="s">
        <v>142</v>
      </c>
      <c r="F72" s="23" t="s">
        <v>224</v>
      </c>
      <c r="G72" s="18">
        <v>750199054</v>
      </c>
      <c r="H72" s="18">
        <v>3991</v>
      </c>
      <c r="I72" s="18">
        <v>2</v>
      </c>
      <c r="J72" s="18" t="s">
        <v>177</v>
      </c>
      <c r="K72" s="18" t="s">
        <v>178</v>
      </c>
      <c r="L72" s="18" t="s">
        <v>30</v>
      </c>
      <c r="M72" s="18">
        <v>0</v>
      </c>
      <c r="N72" s="18">
        <v>12</v>
      </c>
      <c r="O72" s="18" t="s">
        <v>257</v>
      </c>
      <c r="P72" s="18" t="s">
        <v>18</v>
      </c>
      <c r="Q72" s="19">
        <v>10253003</v>
      </c>
      <c r="R72" s="19">
        <v>11685648</v>
      </c>
      <c r="S72" s="19">
        <f>R72+Q72</f>
        <v>21938651</v>
      </c>
      <c r="T72" s="19">
        <f>S72</f>
        <v>21938651</v>
      </c>
      <c r="U72" s="19">
        <v>0</v>
      </c>
      <c r="V72" s="18" t="s">
        <v>314</v>
      </c>
      <c r="W72" s="18" t="s">
        <v>313</v>
      </c>
      <c r="X72" s="18" t="s">
        <v>254</v>
      </c>
      <c r="Z72" s="58"/>
    </row>
    <row r="73" spans="1:26" ht="19.5" customHeight="1">
      <c r="A73" s="86" t="s">
        <v>373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8"/>
      <c r="Q73" s="55">
        <f>SUM(Q69:Q72)</f>
        <v>47786369</v>
      </c>
      <c r="R73" s="55">
        <f>SUM(R69:R72)</f>
        <v>90158579</v>
      </c>
      <c r="S73" s="55">
        <f>SUM(S69:S72)</f>
        <v>137944948</v>
      </c>
      <c r="T73" s="56">
        <f>SUM(T69:T72)</f>
        <v>137944948</v>
      </c>
      <c r="U73" s="55"/>
      <c r="V73" s="54"/>
      <c r="W73" s="54"/>
      <c r="X73" s="54"/>
      <c r="Z73" s="53">
        <v>137944948</v>
      </c>
    </row>
    <row r="74" spans="1:26" ht="42" customHeight="1">
      <c r="A74" s="50"/>
      <c r="B74" s="51"/>
      <c r="C74" s="27"/>
      <c r="D74" s="50"/>
      <c r="E74" s="50"/>
      <c r="F74" s="27"/>
      <c r="G74" s="27"/>
      <c r="H74" s="52"/>
      <c r="I74" s="27"/>
      <c r="J74" s="27"/>
      <c r="K74" s="27"/>
      <c r="L74" s="27"/>
      <c r="M74" s="27"/>
      <c r="N74" s="27"/>
      <c r="O74" s="27"/>
      <c r="P74" s="27"/>
      <c r="Q74" s="27"/>
      <c r="R74" s="53"/>
      <c r="S74" s="27"/>
      <c r="T74" s="42"/>
      <c r="U74" s="53"/>
      <c r="V74" s="52"/>
      <c r="W74" s="27"/>
      <c r="X74" s="53"/>
      <c r="Y74" s="53"/>
    </row>
    <row r="75" spans="1:26" ht="26.25" customHeight="1">
      <c r="A75" s="50"/>
      <c r="B75" s="51"/>
      <c r="C75" s="27"/>
      <c r="D75" s="50"/>
      <c r="E75" s="50"/>
      <c r="F75" s="27"/>
      <c r="G75" s="27"/>
      <c r="H75" s="52"/>
      <c r="I75" s="27"/>
      <c r="J75" s="27"/>
      <c r="K75" s="27"/>
      <c r="L75" s="27"/>
      <c r="M75" s="27"/>
      <c r="N75" s="27"/>
      <c r="O75" s="27"/>
      <c r="P75" s="27"/>
      <c r="Q75" s="27"/>
      <c r="R75" s="53"/>
      <c r="S75" s="27"/>
      <c r="T75" s="42"/>
      <c r="U75" s="53"/>
      <c r="V75" s="52"/>
      <c r="W75" s="27"/>
      <c r="X75" s="53"/>
      <c r="Y75" s="53"/>
    </row>
    <row r="76" spans="1:26" s="48" customFormat="1" ht="33" customHeight="1">
      <c r="A76" s="44" t="s">
        <v>238</v>
      </c>
      <c r="B76" s="45" t="s">
        <v>9</v>
      </c>
      <c r="C76" s="44" t="s">
        <v>5</v>
      </c>
      <c r="D76" s="44" t="s">
        <v>4</v>
      </c>
      <c r="E76" s="44" t="s">
        <v>6</v>
      </c>
      <c r="F76" s="49" t="s">
        <v>7</v>
      </c>
      <c r="G76" s="44" t="s">
        <v>3</v>
      </c>
      <c r="H76" s="44" t="s">
        <v>2</v>
      </c>
      <c r="I76" s="46" t="s">
        <v>372</v>
      </c>
      <c r="J76" s="44" t="s">
        <v>0</v>
      </c>
      <c r="K76" s="44" t="s">
        <v>1</v>
      </c>
      <c r="L76" s="44" t="s">
        <v>8</v>
      </c>
      <c r="M76" s="44" t="s">
        <v>13</v>
      </c>
      <c r="N76" s="44" t="s">
        <v>11</v>
      </c>
      <c r="O76" s="44" t="s">
        <v>10</v>
      </c>
      <c r="P76" s="44" t="s">
        <v>246</v>
      </c>
      <c r="Q76" s="44" t="s">
        <v>14</v>
      </c>
      <c r="R76" s="44" t="s">
        <v>15</v>
      </c>
      <c r="S76" s="44" t="s">
        <v>244</v>
      </c>
      <c r="T76" s="44" t="s">
        <v>240</v>
      </c>
      <c r="U76" s="47" t="s">
        <v>241</v>
      </c>
      <c r="V76" s="44" t="s">
        <v>242</v>
      </c>
      <c r="W76" s="46" t="s">
        <v>243</v>
      </c>
      <c r="X76" s="44" t="s">
        <v>245</v>
      </c>
      <c r="Z76" s="57"/>
    </row>
    <row r="77" spans="1:26" s="28" customFormat="1" ht="19.5" customHeight="1">
      <c r="A77" s="26">
        <v>26</v>
      </c>
      <c r="B77" s="23" t="s">
        <v>225</v>
      </c>
      <c r="C77" s="18" t="s">
        <v>47</v>
      </c>
      <c r="D77" s="18" t="s">
        <v>184</v>
      </c>
      <c r="E77" s="18" t="s">
        <v>74</v>
      </c>
      <c r="F77" s="23" t="s">
        <v>225</v>
      </c>
      <c r="G77" s="18">
        <v>810199155</v>
      </c>
      <c r="H77" s="18">
        <v>3991</v>
      </c>
      <c r="I77" s="18">
        <v>3</v>
      </c>
      <c r="J77" s="18" t="s">
        <v>183</v>
      </c>
      <c r="K77" s="18" t="s">
        <v>24</v>
      </c>
      <c r="L77" s="18" t="s">
        <v>20</v>
      </c>
      <c r="M77" s="18">
        <v>0</v>
      </c>
      <c r="N77" s="18">
        <v>12</v>
      </c>
      <c r="O77" s="18" t="s">
        <v>265</v>
      </c>
      <c r="P77" s="18" t="s">
        <v>18</v>
      </c>
      <c r="Q77" s="19">
        <v>12411530</v>
      </c>
      <c r="R77" s="19">
        <v>62579178</v>
      </c>
      <c r="S77" s="19">
        <f t="shared" ref="S77:S82" si="2">R77+Q77</f>
        <v>74990708</v>
      </c>
      <c r="T77" s="19">
        <f t="shared" ref="T77:T82" si="3">S77</f>
        <v>74990708</v>
      </c>
      <c r="U77" s="19">
        <v>0</v>
      </c>
      <c r="V77" s="18" t="s">
        <v>314</v>
      </c>
      <c r="W77" s="18" t="s">
        <v>313</v>
      </c>
      <c r="X77" s="18" t="s">
        <v>247</v>
      </c>
      <c r="Z77" s="58"/>
    </row>
    <row r="78" spans="1:26" s="28" customFormat="1" ht="19.5" customHeight="1">
      <c r="A78" s="26">
        <v>27</v>
      </c>
      <c r="B78" s="23" t="s">
        <v>226</v>
      </c>
      <c r="C78" s="18" t="s">
        <v>25</v>
      </c>
      <c r="D78" s="18" t="s">
        <v>186</v>
      </c>
      <c r="E78" s="18" t="s">
        <v>37</v>
      </c>
      <c r="F78" s="23" t="s">
        <v>226</v>
      </c>
      <c r="G78" s="18">
        <v>810299048</v>
      </c>
      <c r="H78" s="18">
        <v>3991</v>
      </c>
      <c r="I78" s="18">
        <v>3</v>
      </c>
      <c r="J78" s="18" t="s">
        <v>185</v>
      </c>
      <c r="K78" s="18" t="s">
        <v>24</v>
      </c>
      <c r="L78" s="18" t="s">
        <v>20</v>
      </c>
      <c r="M78" s="18">
        <v>0</v>
      </c>
      <c r="N78" s="18">
        <v>12</v>
      </c>
      <c r="O78" s="18" t="s">
        <v>120</v>
      </c>
      <c r="P78" s="18" t="s">
        <v>18</v>
      </c>
      <c r="Q78" s="19">
        <v>12411530</v>
      </c>
      <c r="R78" s="19">
        <v>62579178</v>
      </c>
      <c r="S78" s="19">
        <f t="shared" si="2"/>
        <v>74990708</v>
      </c>
      <c r="T78" s="19">
        <f t="shared" si="3"/>
        <v>74990708</v>
      </c>
      <c r="U78" s="19">
        <v>0</v>
      </c>
      <c r="V78" s="18" t="s">
        <v>314</v>
      </c>
      <c r="W78" s="18" t="s">
        <v>313</v>
      </c>
      <c r="X78" s="18" t="s">
        <v>247</v>
      </c>
      <c r="Z78" s="58"/>
    </row>
    <row r="79" spans="1:26" s="28" customFormat="1" ht="19.5" customHeight="1">
      <c r="A79" s="26">
        <v>28</v>
      </c>
      <c r="B79" s="23" t="s">
        <v>227</v>
      </c>
      <c r="C79" s="18" t="s">
        <v>190</v>
      </c>
      <c r="D79" s="18" t="s">
        <v>189</v>
      </c>
      <c r="E79" s="18" t="s">
        <v>132</v>
      </c>
      <c r="F79" s="23" t="s">
        <v>227</v>
      </c>
      <c r="G79" s="18">
        <v>810699038</v>
      </c>
      <c r="H79" s="18">
        <v>3991</v>
      </c>
      <c r="I79" s="18">
        <v>3</v>
      </c>
      <c r="J79" s="18" t="s">
        <v>188</v>
      </c>
      <c r="K79" s="18" t="s">
        <v>24</v>
      </c>
      <c r="L79" s="18" t="s">
        <v>42</v>
      </c>
      <c r="M79" s="18">
        <v>0</v>
      </c>
      <c r="N79" s="18">
        <v>12</v>
      </c>
      <c r="O79" s="18" t="s">
        <v>100</v>
      </c>
      <c r="P79" s="18" t="s">
        <v>18</v>
      </c>
      <c r="Q79" s="19">
        <v>12411530</v>
      </c>
      <c r="R79" s="19">
        <v>62579178</v>
      </c>
      <c r="S79" s="19">
        <f t="shared" si="2"/>
        <v>74990708</v>
      </c>
      <c r="T79" s="19">
        <f t="shared" si="3"/>
        <v>74990708</v>
      </c>
      <c r="U79" s="19">
        <v>0</v>
      </c>
      <c r="V79" s="18" t="s">
        <v>314</v>
      </c>
      <c r="W79" s="18" t="s">
        <v>313</v>
      </c>
      <c r="X79" s="18" t="s">
        <v>247</v>
      </c>
      <c r="Z79" s="58"/>
    </row>
    <row r="80" spans="1:26" s="28" customFormat="1" ht="19.5" customHeight="1">
      <c r="A80" s="26">
        <v>29</v>
      </c>
      <c r="B80" s="23" t="s">
        <v>312</v>
      </c>
      <c r="C80" s="18" t="s">
        <v>310</v>
      </c>
      <c r="D80" s="18" t="s">
        <v>309</v>
      </c>
      <c r="E80" s="18" t="s">
        <v>78</v>
      </c>
      <c r="F80" s="23" t="s">
        <v>312</v>
      </c>
      <c r="G80" s="18">
        <v>810999032</v>
      </c>
      <c r="H80" s="18">
        <v>3991</v>
      </c>
      <c r="I80" s="18">
        <v>3</v>
      </c>
      <c r="J80" s="18" t="s">
        <v>308</v>
      </c>
      <c r="K80" s="23" t="s">
        <v>24</v>
      </c>
      <c r="L80" s="18" t="s">
        <v>42</v>
      </c>
      <c r="M80" s="18">
        <v>0</v>
      </c>
      <c r="N80" s="18">
        <v>12</v>
      </c>
      <c r="O80" s="18" t="s">
        <v>72</v>
      </c>
      <c r="P80" s="18" t="s">
        <v>18</v>
      </c>
      <c r="Q80" s="19">
        <v>12411530</v>
      </c>
      <c r="R80" s="19">
        <v>62579178</v>
      </c>
      <c r="S80" s="19">
        <f t="shared" si="2"/>
        <v>74990708</v>
      </c>
      <c r="T80" s="19">
        <f t="shared" si="3"/>
        <v>74990708</v>
      </c>
      <c r="U80" s="19">
        <v>0</v>
      </c>
      <c r="V80" s="18" t="s">
        <v>314</v>
      </c>
      <c r="W80" s="18" t="s">
        <v>313</v>
      </c>
      <c r="X80" s="18" t="s">
        <v>247</v>
      </c>
      <c r="Z80" s="58"/>
    </row>
    <row r="81" spans="1:26" s="28" customFormat="1" ht="19.5" customHeight="1">
      <c r="A81" s="26">
        <v>30</v>
      </c>
      <c r="B81" s="23">
        <v>6010065666</v>
      </c>
      <c r="C81" s="18" t="s">
        <v>47</v>
      </c>
      <c r="D81" s="18" t="s">
        <v>191</v>
      </c>
      <c r="E81" s="18" t="s">
        <v>94</v>
      </c>
      <c r="F81" s="23">
        <v>6010065666</v>
      </c>
      <c r="G81" s="18">
        <v>811599107</v>
      </c>
      <c r="H81" s="18">
        <v>3991</v>
      </c>
      <c r="I81" s="18">
        <v>3</v>
      </c>
      <c r="J81" s="18" t="s">
        <v>133</v>
      </c>
      <c r="K81" s="18" t="s">
        <v>24</v>
      </c>
      <c r="L81" s="18" t="s">
        <v>45</v>
      </c>
      <c r="M81" s="18">
        <v>0</v>
      </c>
      <c r="N81" s="18">
        <v>12</v>
      </c>
      <c r="O81" s="18">
        <v>18</v>
      </c>
      <c r="P81" s="18" t="s">
        <v>18</v>
      </c>
      <c r="Q81" s="19">
        <v>12411530</v>
      </c>
      <c r="R81" s="19">
        <v>62579178</v>
      </c>
      <c r="S81" s="19">
        <f t="shared" si="2"/>
        <v>74990708</v>
      </c>
      <c r="T81" s="19">
        <f t="shared" si="3"/>
        <v>74990708</v>
      </c>
      <c r="U81" s="19">
        <v>0</v>
      </c>
      <c r="V81" s="18" t="s">
        <v>314</v>
      </c>
      <c r="W81" s="18" t="s">
        <v>313</v>
      </c>
      <c r="X81" s="18" t="s">
        <v>247</v>
      </c>
      <c r="Z81" s="58"/>
    </row>
    <row r="82" spans="1:26" s="28" customFormat="1" ht="19.5" customHeight="1">
      <c r="A82" s="26">
        <v>47</v>
      </c>
      <c r="B82" s="23" t="s">
        <v>339</v>
      </c>
      <c r="C82" s="18" t="s">
        <v>47</v>
      </c>
      <c r="D82" s="18" t="s">
        <v>340</v>
      </c>
      <c r="E82" s="18" t="s">
        <v>341</v>
      </c>
      <c r="F82" s="23" t="s">
        <v>339</v>
      </c>
      <c r="G82" s="18">
        <v>811999013</v>
      </c>
      <c r="H82" s="18">
        <v>3991</v>
      </c>
      <c r="I82" s="18">
        <v>4</v>
      </c>
      <c r="J82" s="18" t="s">
        <v>338</v>
      </c>
      <c r="K82" s="18" t="s">
        <v>24</v>
      </c>
      <c r="L82" s="18" t="s">
        <v>20</v>
      </c>
      <c r="M82" s="18">
        <v>0</v>
      </c>
      <c r="N82" s="18">
        <v>12</v>
      </c>
      <c r="O82" s="18" t="s">
        <v>337</v>
      </c>
      <c r="P82" s="18" t="s">
        <v>302</v>
      </c>
      <c r="Q82" s="19">
        <v>11185513</v>
      </c>
      <c r="R82" s="19">
        <v>23793804</v>
      </c>
      <c r="S82" s="19">
        <f t="shared" si="2"/>
        <v>34979317</v>
      </c>
      <c r="T82" s="19">
        <f t="shared" si="3"/>
        <v>34979317</v>
      </c>
      <c r="U82" s="19">
        <v>0</v>
      </c>
      <c r="V82" s="18" t="s">
        <v>314</v>
      </c>
      <c r="W82" s="18" t="s">
        <v>313</v>
      </c>
      <c r="X82" s="18" t="s">
        <v>247</v>
      </c>
      <c r="Z82" s="58"/>
    </row>
    <row r="83" spans="1:26" ht="19.5" customHeight="1">
      <c r="A83" s="86" t="s">
        <v>373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8"/>
      <c r="Q83" s="55">
        <f>SUM(Q77:Q82)</f>
        <v>73243163</v>
      </c>
      <c r="R83" s="55">
        <f>SUM(R77:R82)</f>
        <v>336689694</v>
      </c>
      <c r="S83" s="55">
        <f>SUM(S77:S82)</f>
        <v>409932857</v>
      </c>
      <c r="T83" s="56">
        <f>SUM(T77:T82)</f>
        <v>409932857</v>
      </c>
      <c r="U83" s="55"/>
      <c r="V83" s="54"/>
      <c r="W83" s="54"/>
      <c r="X83" s="54"/>
      <c r="Z83" s="53">
        <v>409932857</v>
      </c>
    </row>
    <row r="84" spans="1:26" ht="42" customHeight="1">
      <c r="A84" s="50"/>
      <c r="B84" s="51"/>
      <c r="C84" s="27"/>
      <c r="D84" s="50"/>
      <c r="E84" s="50"/>
      <c r="F84" s="27"/>
      <c r="G84" s="27"/>
      <c r="H84" s="52"/>
      <c r="I84" s="27"/>
      <c r="J84" s="27"/>
      <c r="K84" s="27"/>
      <c r="L84" s="27"/>
      <c r="M84" s="27"/>
      <c r="N84" s="27"/>
      <c r="O84" s="27"/>
      <c r="P84" s="27"/>
      <c r="Q84" s="27"/>
      <c r="R84" s="53"/>
      <c r="S84" s="27"/>
      <c r="T84" s="42"/>
      <c r="U84" s="53"/>
      <c r="V84" s="52"/>
      <c r="W84" s="27"/>
      <c r="X84" s="53"/>
      <c r="Y84" s="53"/>
    </row>
    <row r="85" spans="1:26" ht="26.25" customHeight="1">
      <c r="A85" s="50"/>
      <c r="B85" s="51"/>
      <c r="C85" s="27"/>
      <c r="D85" s="50"/>
      <c r="E85" s="50"/>
      <c r="F85" s="27"/>
      <c r="G85" s="27"/>
      <c r="H85" s="52"/>
      <c r="I85" s="27"/>
      <c r="J85" s="27"/>
      <c r="K85" s="27"/>
      <c r="L85" s="27"/>
      <c r="M85" s="27"/>
      <c r="N85" s="27"/>
      <c r="O85" s="27"/>
      <c r="P85" s="27"/>
      <c r="Q85" s="27"/>
      <c r="R85" s="53"/>
      <c r="S85" s="27"/>
      <c r="T85" s="42"/>
      <c r="U85" s="53"/>
      <c r="V85" s="52"/>
      <c r="W85" s="27"/>
      <c r="X85" s="53"/>
      <c r="Y85" s="53"/>
    </row>
    <row r="86" spans="1:26" s="48" customFormat="1" ht="33" customHeight="1">
      <c r="A86" s="44" t="s">
        <v>238</v>
      </c>
      <c r="B86" s="45" t="s">
        <v>9</v>
      </c>
      <c r="C86" s="44" t="s">
        <v>5</v>
      </c>
      <c r="D86" s="44" t="s">
        <v>4</v>
      </c>
      <c r="E86" s="44" t="s">
        <v>6</v>
      </c>
      <c r="F86" s="49" t="s">
        <v>7</v>
      </c>
      <c r="G86" s="44" t="s">
        <v>3</v>
      </c>
      <c r="H86" s="44" t="s">
        <v>2</v>
      </c>
      <c r="I86" s="46" t="s">
        <v>372</v>
      </c>
      <c r="J86" s="44" t="s">
        <v>0</v>
      </c>
      <c r="K86" s="44" t="s">
        <v>1</v>
      </c>
      <c r="L86" s="44" t="s">
        <v>8</v>
      </c>
      <c r="M86" s="44" t="s">
        <v>13</v>
      </c>
      <c r="N86" s="44" t="s">
        <v>11</v>
      </c>
      <c r="O86" s="44" t="s">
        <v>10</v>
      </c>
      <c r="P86" s="44" t="s">
        <v>246</v>
      </c>
      <c r="Q86" s="44" t="s">
        <v>14</v>
      </c>
      <c r="R86" s="44" t="s">
        <v>15</v>
      </c>
      <c r="S86" s="44" t="s">
        <v>244</v>
      </c>
      <c r="T86" s="44" t="s">
        <v>240</v>
      </c>
      <c r="U86" s="47" t="s">
        <v>241</v>
      </c>
      <c r="V86" s="44" t="s">
        <v>242</v>
      </c>
      <c r="W86" s="46" t="s">
        <v>243</v>
      </c>
      <c r="X86" s="44" t="s">
        <v>245</v>
      </c>
      <c r="Z86" s="57"/>
    </row>
    <row r="87" spans="1:26" s="28" customFormat="1" ht="19.5" customHeight="1">
      <c r="A87" s="26">
        <v>31</v>
      </c>
      <c r="B87" s="23">
        <v>4311180659</v>
      </c>
      <c r="C87" s="18" t="s">
        <v>25</v>
      </c>
      <c r="D87" s="18" t="s">
        <v>156</v>
      </c>
      <c r="E87" s="18" t="s">
        <v>193</v>
      </c>
      <c r="F87" s="23">
        <v>4311180659</v>
      </c>
      <c r="G87" s="18">
        <v>830200066</v>
      </c>
      <c r="H87" s="18">
        <v>4001</v>
      </c>
      <c r="I87" s="18">
        <v>1</v>
      </c>
      <c r="J87" s="18" t="s">
        <v>192</v>
      </c>
      <c r="K87" s="18" t="s">
        <v>24</v>
      </c>
      <c r="L87" s="18" t="s">
        <v>20</v>
      </c>
      <c r="M87" s="18">
        <v>0</v>
      </c>
      <c r="N87" s="18">
        <v>12</v>
      </c>
      <c r="O87" s="18" t="s">
        <v>255</v>
      </c>
      <c r="P87" s="18" t="s">
        <v>18</v>
      </c>
      <c r="Q87" s="19">
        <v>16134989</v>
      </c>
      <c r="R87" s="19">
        <v>46533936</v>
      </c>
      <c r="S87" s="19">
        <f>R87+Q87</f>
        <v>62668925</v>
      </c>
      <c r="T87" s="19">
        <f>S87</f>
        <v>62668925</v>
      </c>
      <c r="U87" s="19">
        <v>0</v>
      </c>
      <c r="V87" s="18" t="s">
        <v>314</v>
      </c>
      <c r="W87" s="18" t="s">
        <v>313</v>
      </c>
      <c r="X87" s="18" t="s">
        <v>247</v>
      </c>
      <c r="Z87" s="58"/>
    </row>
    <row r="88" spans="1:26" ht="19.5" customHeight="1">
      <c r="A88" s="86" t="s">
        <v>373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55">
        <f>SUM(Q87)</f>
        <v>16134989</v>
      </c>
      <c r="R88" s="55">
        <f>SUM(R87)</f>
        <v>46533936</v>
      </c>
      <c r="S88" s="55">
        <f>SUM(S87)</f>
        <v>62668925</v>
      </c>
      <c r="T88" s="56">
        <f>SUM(T87)</f>
        <v>62668925</v>
      </c>
      <c r="U88" s="55"/>
      <c r="V88" s="54"/>
      <c r="W88" s="54"/>
      <c r="X88" s="54"/>
      <c r="Z88" s="53">
        <v>62668925</v>
      </c>
    </row>
    <row r="89" spans="1:26" ht="42" customHeight="1">
      <c r="A89" s="50"/>
      <c r="B89" s="51"/>
      <c r="C89" s="27"/>
      <c r="D89" s="50"/>
      <c r="E89" s="50"/>
      <c r="F89" s="27"/>
      <c r="G89" s="27"/>
      <c r="H89" s="52"/>
      <c r="I89" s="27"/>
      <c r="J89" s="27"/>
      <c r="K89" s="27"/>
      <c r="L89" s="27"/>
      <c r="M89" s="27"/>
      <c r="N89" s="27"/>
      <c r="O89" s="27"/>
      <c r="P89" s="27"/>
      <c r="Q89" s="27"/>
      <c r="R89" s="53"/>
      <c r="S89" s="27"/>
      <c r="T89" s="42"/>
      <c r="U89" s="53"/>
      <c r="V89" s="52"/>
      <c r="W89" s="27"/>
      <c r="X89" s="53"/>
      <c r="Y89" s="53"/>
    </row>
    <row r="90" spans="1:26" ht="26.25" customHeight="1">
      <c r="A90" s="50"/>
      <c r="B90" s="51"/>
      <c r="C90" s="27"/>
      <c r="D90" s="50"/>
      <c r="E90" s="50"/>
      <c r="F90" s="27"/>
      <c r="G90" s="27"/>
      <c r="H90" s="52"/>
      <c r="I90" s="27"/>
      <c r="J90" s="27"/>
      <c r="K90" s="27"/>
      <c r="L90" s="27"/>
      <c r="M90" s="27"/>
      <c r="N90" s="27"/>
      <c r="O90" s="27"/>
      <c r="P90" s="27"/>
      <c r="Q90" s="27"/>
      <c r="R90" s="53"/>
      <c r="S90" s="27"/>
      <c r="T90" s="42"/>
      <c r="U90" s="53"/>
      <c r="V90" s="52"/>
      <c r="W90" s="27"/>
      <c r="X90" s="53"/>
      <c r="Y90" s="53"/>
    </row>
    <row r="91" spans="1:26" s="48" customFormat="1" ht="33" customHeight="1">
      <c r="A91" s="44" t="s">
        <v>238</v>
      </c>
      <c r="B91" s="45" t="s">
        <v>9</v>
      </c>
      <c r="C91" s="44" t="s">
        <v>5</v>
      </c>
      <c r="D91" s="44" t="s">
        <v>4</v>
      </c>
      <c r="E91" s="44" t="s">
        <v>6</v>
      </c>
      <c r="F91" s="49" t="s">
        <v>7</v>
      </c>
      <c r="G91" s="44" t="s">
        <v>3</v>
      </c>
      <c r="H91" s="44" t="s">
        <v>2</v>
      </c>
      <c r="I91" s="46" t="s">
        <v>372</v>
      </c>
      <c r="J91" s="44" t="s">
        <v>0</v>
      </c>
      <c r="K91" s="44" t="s">
        <v>1</v>
      </c>
      <c r="L91" s="44" t="s">
        <v>8</v>
      </c>
      <c r="M91" s="44" t="s">
        <v>13</v>
      </c>
      <c r="N91" s="44" t="s">
        <v>11</v>
      </c>
      <c r="O91" s="44" t="s">
        <v>10</v>
      </c>
      <c r="P91" s="44" t="s">
        <v>246</v>
      </c>
      <c r="Q91" s="44" t="s">
        <v>14</v>
      </c>
      <c r="R91" s="44" t="s">
        <v>15</v>
      </c>
      <c r="S91" s="44" t="s">
        <v>244</v>
      </c>
      <c r="T91" s="44" t="s">
        <v>240</v>
      </c>
      <c r="U91" s="47" t="s">
        <v>241</v>
      </c>
      <c r="V91" s="44" t="s">
        <v>242</v>
      </c>
      <c r="W91" s="46" t="s">
        <v>243</v>
      </c>
      <c r="X91" s="44" t="s">
        <v>245</v>
      </c>
      <c r="Z91" s="57"/>
    </row>
    <row r="92" spans="1:26" s="28" customFormat="1" ht="19.5" customHeight="1">
      <c r="A92" s="26">
        <v>32</v>
      </c>
      <c r="B92" s="23" t="s">
        <v>228</v>
      </c>
      <c r="C92" s="18" t="s">
        <v>49</v>
      </c>
      <c r="D92" s="18" t="s">
        <v>195</v>
      </c>
      <c r="E92" s="18" t="s">
        <v>60</v>
      </c>
      <c r="F92" s="23" t="s">
        <v>228</v>
      </c>
      <c r="G92" s="18">
        <v>910100008</v>
      </c>
      <c r="H92" s="18">
        <v>4001</v>
      </c>
      <c r="I92" s="18">
        <v>1</v>
      </c>
      <c r="J92" s="18" t="s">
        <v>194</v>
      </c>
      <c r="K92" s="18" t="s">
        <v>16</v>
      </c>
      <c r="L92" s="18" t="s">
        <v>30</v>
      </c>
      <c r="M92" s="18">
        <v>0</v>
      </c>
      <c r="N92" s="18">
        <v>9</v>
      </c>
      <c r="O92" s="18" t="s">
        <v>19</v>
      </c>
      <c r="P92" s="18" t="s">
        <v>18</v>
      </c>
      <c r="Q92" s="19">
        <v>161017713</v>
      </c>
      <c r="R92" s="18">
        <v>0</v>
      </c>
      <c r="S92" s="19">
        <f t="shared" ref="S92:S105" si="4">R92+Q92</f>
        <v>161017713</v>
      </c>
      <c r="T92" s="19">
        <f t="shared" ref="T92:T105" si="5">S92</f>
        <v>161017713</v>
      </c>
      <c r="U92" s="19">
        <v>0</v>
      </c>
      <c r="V92" s="18" t="s">
        <v>314</v>
      </c>
      <c r="W92" s="18" t="s">
        <v>313</v>
      </c>
      <c r="X92" s="18" t="s">
        <v>247</v>
      </c>
      <c r="Z92" s="58"/>
    </row>
    <row r="93" spans="1:26" s="28" customFormat="1" ht="19.5" customHeight="1">
      <c r="A93" s="26">
        <v>33</v>
      </c>
      <c r="B93" s="23">
        <v>2981039237</v>
      </c>
      <c r="C93" s="18" t="s">
        <v>25</v>
      </c>
      <c r="D93" s="18" t="s">
        <v>53</v>
      </c>
      <c r="E93" s="18" t="s">
        <v>62</v>
      </c>
      <c r="F93" s="23">
        <v>2981039237</v>
      </c>
      <c r="G93" s="18">
        <v>910100080</v>
      </c>
      <c r="H93" s="18">
        <v>4001</v>
      </c>
      <c r="I93" s="18">
        <v>1</v>
      </c>
      <c r="J93" s="18" t="s">
        <v>196</v>
      </c>
      <c r="K93" s="18" t="s">
        <v>24</v>
      </c>
      <c r="L93" s="18" t="s">
        <v>20</v>
      </c>
      <c r="M93" s="18">
        <v>0</v>
      </c>
      <c r="N93" s="18">
        <v>10</v>
      </c>
      <c r="O93" s="18" t="s">
        <v>64</v>
      </c>
      <c r="P93" s="18" t="s">
        <v>18</v>
      </c>
      <c r="Q93" s="19">
        <v>16134989</v>
      </c>
      <c r="R93" s="19">
        <v>43142655</v>
      </c>
      <c r="S93" s="19">
        <f t="shared" si="4"/>
        <v>59277644</v>
      </c>
      <c r="T93" s="19">
        <f t="shared" si="5"/>
        <v>59277644</v>
      </c>
      <c r="U93" s="19">
        <v>0</v>
      </c>
      <c r="V93" s="18" t="s">
        <v>314</v>
      </c>
      <c r="W93" s="18" t="s">
        <v>313</v>
      </c>
      <c r="X93" s="18" t="s">
        <v>247</v>
      </c>
      <c r="Z93" s="58"/>
    </row>
    <row r="94" spans="1:26" s="28" customFormat="1" ht="19.5" customHeight="1">
      <c r="A94" s="26">
        <v>34</v>
      </c>
      <c r="B94" s="23" t="s">
        <v>229</v>
      </c>
      <c r="C94" s="18" t="s">
        <v>78</v>
      </c>
      <c r="D94" s="18" t="s">
        <v>197</v>
      </c>
      <c r="E94" s="18" t="s">
        <v>63</v>
      </c>
      <c r="F94" s="23" t="s">
        <v>229</v>
      </c>
      <c r="G94" s="18">
        <v>910100097</v>
      </c>
      <c r="H94" s="18">
        <v>4001</v>
      </c>
      <c r="I94" s="18">
        <v>1</v>
      </c>
      <c r="J94" s="18" t="s">
        <v>70</v>
      </c>
      <c r="K94" s="18" t="s">
        <v>24</v>
      </c>
      <c r="L94" s="18" t="s">
        <v>20</v>
      </c>
      <c r="M94" s="18">
        <v>0</v>
      </c>
      <c r="N94" s="18">
        <v>8</v>
      </c>
      <c r="O94" s="18" t="s">
        <v>250</v>
      </c>
      <c r="P94" s="18" t="s">
        <v>18</v>
      </c>
      <c r="Q94" s="19">
        <v>16134989</v>
      </c>
      <c r="R94" s="19">
        <v>38729948</v>
      </c>
      <c r="S94" s="19">
        <f t="shared" si="4"/>
        <v>54864937</v>
      </c>
      <c r="T94" s="19">
        <f t="shared" si="5"/>
        <v>54864937</v>
      </c>
      <c r="U94" s="19">
        <v>0</v>
      </c>
      <c r="V94" s="18" t="s">
        <v>314</v>
      </c>
      <c r="W94" s="18" t="s">
        <v>313</v>
      </c>
      <c r="X94" s="18" t="s">
        <v>247</v>
      </c>
      <c r="Z94" s="58"/>
    </row>
    <row r="95" spans="1:26" s="28" customFormat="1" ht="19.5" customHeight="1">
      <c r="A95" s="26">
        <v>35</v>
      </c>
      <c r="B95" s="23" t="s">
        <v>230</v>
      </c>
      <c r="C95" s="18" t="s">
        <v>199</v>
      </c>
      <c r="D95" s="18" t="s">
        <v>124</v>
      </c>
      <c r="E95" s="18" t="s">
        <v>88</v>
      </c>
      <c r="F95" s="23" t="s">
        <v>230</v>
      </c>
      <c r="G95" s="18">
        <v>910100114</v>
      </c>
      <c r="H95" s="18">
        <v>4001</v>
      </c>
      <c r="I95" s="18">
        <v>1</v>
      </c>
      <c r="J95" s="18" t="s">
        <v>198</v>
      </c>
      <c r="K95" s="18" t="s">
        <v>24</v>
      </c>
      <c r="L95" s="18" t="s">
        <v>30</v>
      </c>
      <c r="M95" s="18">
        <v>0</v>
      </c>
      <c r="N95" s="18">
        <v>13</v>
      </c>
      <c r="O95" s="18" t="s">
        <v>252</v>
      </c>
      <c r="P95" s="18" t="s">
        <v>18</v>
      </c>
      <c r="Q95" s="19">
        <v>16134989</v>
      </c>
      <c r="R95" s="19">
        <v>54453779</v>
      </c>
      <c r="S95" s="19">
        <f t="shared" si="4"/>
        <v>70588768</v>
      </c>
      <c r="T95" s="19">
        <f t="shared" si="5"/>
        <v>70588768</v>
      </c>
      <c r="U95" s="19">
        <v>0</v>
      </c>
      <c r="V95" s="18" t="s">
        <v>314</v>
      </c>
      <c r="W95" s="18" t="s">
        <v>313</v>
      </c>
      <c r="X95" s="18" t="s">
        <v>247</v>
      </c>
      <c r="Z95" s="58"/>
    </row>
    <row r="96" spans="1:26" s="28" customFormat="1" ht="19.5" customHeight="1">
      <c r="A96" s="26">
        <v>36</v>
      </c>
      <c r="B96" s="23" t="s">
        <v>231</v>
      </c>
      <c r="C96" s="18" t="s">
        <v>105</v>
      </c>
      <c r="D96" s="18" t="s">
        <v>201</v>
      </c>
      <c r="E96" s="18" t="s">
        <v>32</v>
      </c>
      <c r="F96" s="23" t="s">
        <v>231</v>
      </c>
      <c r="G96" s="18">
        <v>910100125</v>
      </c>
      <c r="H96" s="18">
        <v>4001</v>
      </c>
      <c r="I96" s="18">
        <v>1</v>
      </c>
      <c r="J96" s="18" t="s">
        <v>200</v>
      </c>
      <c r="K96" s="18" t="s">
        <v>24</v>
      </c>
      <c r="L96" s="18" t="s">
        <v>20</v>
      </c>
      <c r="M96" s="18">
        <v>0</v>
      </c>
      <c r="N96" s="18">
        <v>8</v>
      </c>
      <c r="O96" s="18" t="s">
        <v>249</v>
      </c>
      <c r="P96" s="18" t="s">
        <v>18</v>
      </c>
      <c r="Q96" s="19">
        <v>14501814</v>
      </c>
      <c r="R96" s="19">
        <v>37401696</v>
      </c>
      <c r="S96" s="19">
        <f t="shared" si="4"/>
        <v>51903510</v>
      </c>
      <c r="T96" s="19">
        <f t="shared" si="5"/>
        <v>51903510</v>
      </c>
      <c r="U96" s="19">
        <v>0</v>
      </c>
      <c r="V96" s="18" t="s">
        <v>314</v>
      </c>
      <c r="W96" s="18" t="s">
        <v>313</v>
      </c>
      <c r="X96" s="18" t="s">
        <v>248</v>
      </c>
      <c r="Z96" s="58"/>
    </row>
    <row r="97" spans="1:26" s="28" customFormat="1" ht="19.5" customHeight="1">
      <c r="A97" s="26">
        <v>37</v>
      </c>
      <c r="B97" s="23" t="s">
        <v>232</v>
      </c>
      <c r="C97" s="18" t="s">
        <v>48</v>
      </c>
      <c r="D97" s="18" t="s">
        <v>126</v>
      </c>
      <c r="E97" s="18" t="s">
        <v>62</v>
      </c>
      <c r="F97" s="23" t="s">
        <v>232</v>
      </c>
      <c r="G97" s="18">
        <v>910199065</v>
      </c>
      <c r="H97" s="18">
        <v>3991</v>
      </c>
      <c r="I97" s="18">
        <v>3</v>
      </c>
      <c r="J97" s="18" t="s">
        <v>200</v>
      </c>
      <c r="K97" s="18" t="s">
        <v>24</v>
      </c>
      <c r="L97" s="18" t="s">
        <v>20</v>
      </c>
      <c r="M97" s="18">
        <v>0</v>
      </c>
      <c r="N97" s="18">
        <v>8</v>
      </c>
      <c r="O97" s="18" t="s">
        <v>270</v>
      </c>
      <c r="P97" s="18" t="s">
        <v>18</v>
      </c>
      <c r="Q97" s="19">
        <v>11155242</v>
      </c>
      <c r="R97" s="19">
        <v>28770536</v>
      </c>
      <c r="S97" s="19">
        <f t="shared" si="4"/>
        <v>39925778</v>
      </c>
      <c r="T97" s="19">
        <f t="shared" si="5"/>
        <v>39925778</v>
      </c>
      <c r="U97" s="19">
        <v>0</v>
      </c>
      <c r="V97" s="18" t="s">
        <v>314</v>
      </c>
      <c r="W97" s="18" t="s">
        <v>313</v>
      </c>
      <c r="X97" s="18" t="s">
        <v>248</v>
      </c>
      <c r="Z97" s="58"/>
    </row>
    <row r="98" spans="1:26" s="28" customFormat="1" ht="19.5" customHeight="1">
      <c r="A98" s="26">
        <v>38</v>
      </c>
      <c r="B98" s="23">
        <v>4530138331</v>
      </c>
      <c r="C98" s="18" t="s">
        <v>44</v>
      </c>
      <c r="D98" s="18" t="s">
        <v>176</v>
      </c>
      <c r="E98" s="18" t="s">
        <v>112</v>
      </c>
      <c r="F98" s="23">
        <v>4530138331</v>
      </c>
      <c r="G98" s="18">
        <v>910199101</v>
      </c>
      <c r="H98" s="18">
        <v>3991</v>
      </c>
      <c r="I98" s="18">
        <v>3</v>
      </c>
      <c r="J98" s="18" t="s">
        <v>70</v>
      </c>
      <c r="K98" s="18" t="s">
        <v>24</v>
      </c>
      <c r="L98" s="18" t="s">
        <v>20</v>
      </c>
      <c r="M98" s="18">
        <v>0</v>
      </c>
      <c r="N98" s="18">
        <v>8</v>
      </c>
      <c r="O98" s="18" t="s">
        <v>259</v>
      </c>
      <c r="P98" s="18" t="s">
        <v>18</v>
      </c>
      <c r="Q98" s="19">
        <v>12411530</v>
      </c>
      <c r="R98" s="19">
        <v>32756628</v>
      </c>
      <c r="S98" s="19">
        <f t="shared" si="4"/>
        <v>45168158</v>
      </c>
      <c r="T98" s="19">
        <f t="shared" si="5"/>
        <v>45168158</v>
      </c>
      <c r="U98" s="19">
        <v>0</v>
      </c>
      <c r="V98" s="18" t="s">
        <v>314</v>
      </c>
      <c r="W98" s="18" t="s">
        <v>313</v>
      </c>
      <c r="X98" s="18" t="s">
        <v>247</v>
      </c>
      <c r="Z98" s="58"/>
    </row>
    <row r="99" spans="1:26" s="28" customFormat="1" ht="19.5" customHeight="1">
      <c r="A99" s="26">
        <v>39</v>
      </c>
      <c r="B99" s="23" t="s">
        <v>234</v>
      </c>
      <c r="C99" s="18" t="s">
        <v>65</v>
      </c>
      <c r="D99" s="18" t="s">
        <v>205</v>
      </c>
      <c r="E99" s="18" t="s">
        <v>128</v>
      </c>
      <c r="F99" s="23" t="s">
        <v>234</v>
      </c>
      <c r="G99" s="18">
        <v>910200070</v>
      </c>
      <c r="H99" s="18">
        <v>4001</v>
      </c>
      <c r="I99" s="18">
        <v>1</v>
      </c>
      <c r="J99" s="18" t="s">
        <v>204</v>
      </c>
      <c r="K99" s="18" t="s">
        <v>24</v>
      </c>
      <c r="L99" s="18" t="s">
        <v>20</v>
      </c>
      <c r="M99" s="18">
        <v>0</v>
      </c>
      <c r="N99" s="18">
        <v>8</v>
      </c>
      <c r="O99" s="18" t="s">
        <v>107</v>
      </c>
      <c r="P99" s="18" t="s">
        <v>18</v>
      </c>
      <c r="Q99" s="19">
        <v>16134989</v>
      </c>
      <c r="R99" s="19">
        <v>31022624</v>
      </c>
      <c r="S99" s="19">
        <f t="shared" si="4"/>
        <v>47157613</v>
      </c>
      <c r="T99" s="19">
        <f t="shared" si="5"/>
        <v>47157613</v>
      </c>
      <c r="U99" s="19">
        <v>0</v>
      </c>
      <c r="V99" s="18" t="s">
        <v>314</v>
      </c>
      <c r="W99" s="18" t="s">
        <v>313</v>
      </c>
      <c r="X99" s="18" t="s">
        <v>247</v>
      </c>
      <c r="Z99" s="58"/>
    </row>
    <row r="100" spans="1:26" s="28" customFormat="1" ht="19.5" customHeight="1">
      <c r="A100" s="26">
        <v>40</v>
      </c>
      <c r="B100" s="23" t="s">
        <v>235</v>
      </c>
      <c r="C100" s="18" t="s">
        <v>44</v>
      </c>
      <c r="D100" s="18" t="s">
        <v>206</v>
      </c>
      <c r="E100" s="18" t="s">
        <v>47</v>
      </c>
      <c r="F100" s="23" t="s">
        <v>235</v>
      </c>
      <c r="G100" s="18">
        <v>910200073</v>
      </c>
      <c r="H100" s="18">
        <v>4001</v>
      </c>
      <c r="I100" s="18">
        <v>1</v>
      </c>
      <c r="J100" s="18" t="s">
        <v>202</v>
      </c>
      <c r="K100" s="18" t="s">
        <v>24</v>
      </c>
      <c r="L100" s="18" t="s">
        <v>20</v>
      </c>
      <c r="M100" s="18">
        <v>0</v>
      </c>
      <c r="N100" s="18">
        <v>8</v>
      </c>
      <c r="O100" s="18" t="s">
        <v>92</v>
      </c>
      <c r="P100" s="18" t="s">
        <v>18</v>
      </c>
      <c r="Q100" s="19">
        <v>16134989</v>
      </c>
      <c r="R100" s="19">
        <v>25752844</v>
      </c>
      <c r="S100" s="19">
        <f t="shared" si="4"/>
        <v>41887833</v>
      </c>
      <c r="T100" s="19">
        <f t="shared" si="5"/>
        <v>41887833</v>
      </c>
      <c r="U100" s="19">
        <v>0</v>
      </c>
      <c r="V100" s="18" t="s">
        <v>314</v>
      </c>
      <c r="W100" s="18" t="s">
        <v>313</v>
      </c>
      <c r="X100" s="18" t="s">
        <v>247</v>
      </c>
      <c r="Z100" s="58"/>
    </row>
    <row r="101" spans="1:26" s="37" customFormat="1" ht="19.5" customHeight="1">
      <c r="A101" s="26">
        <v>41</v>
      </c>
      <c r="B101" s="23" t="s">
        <v>236</v>
      </c>
      <c r="C101" s="18" t="s">
        <v>81</v>
      </c>
      <c r="D101" s="18" t="s">
        <v>207</v>
      </c>
      <c r="E101" s="18" t="s">
        <v>32</v>
      </c>
      <c r="F101" s="23" t="s">
        <v>236</v>
      </c>
      <c r="G101" s="18">
        <v>910299006</v>
      </c>
      <c r="H101" s="18">
        <v>3991</v>
      </c>
      <c r="I101" s="18">
        <v>3</v>
      </c>
      <c r="J101" s="18" t="s">
        <v>203</v>
      </c>
      <c r="K101" s="18" t="s">
        <v>24</v>
      </c>
      <c r="L101" s="18" t="s">
        <v>20</v>
      </c>
      <c r="M101" s="18">
        <v>0</v>
      </c>
      <c r="N101" s="18">
        <v>13</v>
      </c>
      <c r="O101" s="18" t="s">
        <v>258</v>
      </c>
      <c r="P101" s="18" t="s">
        <v>18</v>
      </c>
      <c r="Q101" s="19">
        <v>12411530</v>
      </c>
      <c r="R101" s="19">
        <v>70008657</v>
      </c>
      <c r="S101" s="19">
        <f t="shared" si="4"/>
        <v>82420187</v>
      </c>
      <c r="T101" s="19">
        <f t="shared" si="5"/>
        <v>82420187</v>
      </c>
      <c r="U101" s="19">
        <v>0</v>
      </c>
      <c r="V101" s="18" t="s">
        <v>314</v>
      </c>
      <c r="W101" s="18" t="s">
        <v>313</v>
      </c>
      <c r="X101" s="18" t="s">
        <v>247</v>
      </c>
      <c r="Z101" s="59"/>
    </row>
    <row r="102" spans="1:26" s="37" customFormat="1" ht="19.5" customHeight="1">
      <c r="A102" s="26">
        <v>42</v>
      </c>
      <c r="B102" s="23" t="s">
        <v>237</v>
      </c>
      <c r="C102" s="18" t="s">
        <v>115</v>
      </c>
      <c r="D102" s="18" t="s">
        <v>208</v>
      </c>
      <c r="E102" s="18" t="s">
        <v>47</v>
      </c>
      <c r="F102" s="23" t="s">
        <v>237</v>
      </c>
      <c r="G102" s="18">
        <v>910299035</v>
      </c>
      <c r="H102" s="18">
        <v>3991</v>
      </c>
      <c r="I102" s="18">
        <v>3</v>
      </c>
      <c r="J102" s="18" t="s">
        <v>202</v>
      </c>
      <c r="K102" s="18" t="s">
        <v>24</v>
      </c>
      <c r="L102" s="18" t="s">
        <v>20</v>
      </c>
      <c r="M102" s="18">
        <v>0</v>
      </c>
      <c r="N102" s="18">
        <v>9</v>
      </c>
      <c r="O102" s="18" t="s">
        <v>260</v>
      </c>
      <c r="P102" s="18" t="s">
        <v>18</v>
      </c>
      <c r="Q102" s="19">
        <v>12411530</v>
      </c>
      <c r="R102" s="19">
        <v>32775217</v>
      </c>
      <c r="S102" s="19">
        <f t="shared" si="4"/>
        <v>45186747</v>
      </c>
      <c r="T102" s="19">
        <f t="shared" si="5"/>
        <v>45186747</v>
      </c>
      <c r="U102" s="19">
        <v>0</v>
      </c>
      <c r="V102" s="18" t="s">
        <v>314</v>
      </c>
      <c r="W102" s="18" t="s">
        <v>313</v>
      </c>
      <c r="X102" s="18" t="s">
        <v>247</v>
      </c>
      <c r="Z102" s="59"/>
    </row>
    <row r="103" spans="1:26" s="37" customFormat="1" ht="19.5" customHeight="1">
      <c r="A103" s="26">
        <v>43</v>
      </c>
      <c r="B103" s="23">
        <v>4560185311</v>
      </c>
      <c r="C103" s="18" t="s">
        <v>44</v>
      </c>
      <c r="D103" s="18" t="s">
        <v>123</v>
      </c>
      <c r="E103" s="18" t="s">
        <v>125</v>
      </c>
      <c r="F103" s="23">
        <v>4560185311</v>
      </c>
      <c r="G103" s="18">
        <v>910400173</v>
      </c>
      <c r="H103" s="18">
        <v>4001</v>
      </c>
      <c r="I103" s="18">
        <v>1</v>
      </c>
      <c r="J103" s="18" t="s">
        <v>135</v>
      </c>
      <c r="K103" s="18" t="s">
        <v>24</v>
      </c>
      <c r="L103" s="18" t="s">
        <v>30</v>
      </c>
      <c r="M103" s="18">
        <v>0</v>
      </c>
      <c r="N103" s="18">
        <v>10</v>
      </c>
      <c r="O103" s="18" t="s">
        <v>33</v>
      </c>
      <c r="P103" s="18" t="s">
        <v>18</v>
      </c>
      <c r="Q103" s="19">
        <v>14501814</v>
      </c>
      <c r="R103" s="19">
        <v>46752120</v>
      </c>
      <c r="S103" s="19">
        <f t="shared" si="4"/>
        <v>61253934</v>
      </c>
      <c r="T103" s="19">
        <f t="shared" si="5"/>
        <v>61253934</v>
      </c>
      <c r="U103" s="19">
        <v>0</v>
      </c>
      <c r="V103" s="18" t="s">
        <v>314</v>
      </c>
      <c r="W103" s="18" t="s">
        <v>313</v>
      </c>
      <c r="X103" s="18" t="s">
        <v>248</v>
      </c>
      <c r="Z103" s="59"/>
    </row>
    <row r="104" spans="1:26" s="37" customFormat="1" ht="19.5" customHeight="1">
      <c r="A104" s="26">
        <v>44</v>
      </c>
      <c r="B104" s="23">
        <v>1753794226</v>
      </c>
      <c r="C104" s="18" t="s">
        <v>55</v>
      </c>
      <c r="D104" s="18" t="s">
        <v>166</v>
      </c>
      <c r="E104" s="18" t="s">
        <v>27</v>
      </c>
      <c r="F104" s="23">
        <v>1725</v>
      </c>
      <c r="G104" s="18">
        <v>910600031</v>
      </c>
      <c r="H104" s="18">
        <v>4001</v>
      </c>
      <c r="I104" s="18">
        <v>1</v>
      </c>
      <c r="J104" s="18" t="s">
        <v>209</v>
      </c>
      <c r="K104" s="18" t="s">
        <v>24</v>
      </c>
      <c r="L104" s="18" t="s">
        <v>20</v>
      </c>
      <c r="M104" s="18">
        <v>0</v>
      </c>
      <c r="N104" s="18">
        <v>8</v>
      </c>
      <c r="O104" s="18" t="s">
        <v>251</v>
      </c>
      <c r="P104" s="18" t="s">
        <v>18</v>
      </c>
      <c r="Q104" s="19">
        <v>16134989</v>
      </c>
      <c r="R104" s="19">
        <v>36803117</v>
      </c>
      <c r="S104" s="19">
        <f t="shared" si="4"/>
        <v>52938106</v>
      </c>
      <c r="T104" s="19">
        <f t="shared" si="5"/>
        <v>52938106</v>
      </c>
      <c r="U104" s="19">
        <v>0</v>
      </c>
      <c r="V104" s="18" t="s">
        <v>314</v>
      </c>
      <c r="W104" s="18" t="s">
        <v>313</v>
      </c>
      <c r="X104" s="18" t="s">
        <v>247</v>
      </c>
      <c r="Z104" s="59"/>
    </row>
    <row r="105" spans="1:26" s="28" customFormat="1" ht="19.5" customHeight="1">
      <c r="A105" s="26">
        <v>54</v>
      </c>
      <c r="B105" s="23">
        <v>1287408494</v>
      </c>
      <c r="C105" s="18" t="s">
        <v>122</v>
      </c>
      <c r="D105" s="18" t="s">
        <v>210</v>
      </c>
      <c r="E105" s="18" t="s">
        <v>55</v>
      </c>
      <c r="F105" s="23">
        <v>6717</v>
      </c>
      <c r="G105" s="18">
        <v>910699001</v>
      </c>
      <c r="H105" s="18">
        <v>3991</v>
      </c>
      <c r="I105" s="18">
        <v>3</v>
      </c>
      <c r="J105" s="18" t="s">
        <v>209</v>
      </c>
      <c r="K105" s="18" t="s">
        <v>16</v>
      </c>
      <c r="L105" s="18" t="s">
        <v>23</v>
      </c>
      <c r="M105" s="18">
        <v>0</v>
      </c>
      <c r="N105" s="18">
        <v>0</v>
      </c>
      <c r="O105" s="18" t="s">
        <v>304</v>
      </c>
      <c r="P105" s="18" t="s">
        <v>18</v>
      </c>
      <c r="Q105" s="19">
        <v>125912704</v>
      </c>
      <c r="R105" s="18">
        <v>0</v>
      </c>
      <c r="S105" s="19">
        <f t="shared" si="4"/>
        <v>125912704</v>
      </c>
      <c r="T105" s="19">
        <f t="shared" si="5"/>
        <v>125912704</v>
      </c>
      <c r="U105" s="19">
        <v>0</v>
      </c>
      <c r="V105" s="18" t="s">
        <v>314</v>
      </c>
      <c r="W105" s="18" t="s">
        <v>313</v>
      </c>
      <c r="X105" s="18" t="s">
        <v>247</v>
      </c>
      <c r="Z105" s="58"/>
    </row>
    <row r="106" spans="1:26" ht="19.5" customHeight="1">
      <c r="A106" s="86" t="s">
        <v>373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8"/>
      <c r="Q106" s="55">
        <f>SUM(Q92:Q105)</f>
        <v>461133811</v>
      </c>
      <c r="R106" s="55">
        <f>SUM(R92:R105)</f>
        <v>478369821</v>
      </c>
      <c r="S106" s="55">
        <f>SUM(S92:S105)</f>
        <v>939503632</v>
      </c>
      <c r="T106" s="56">
        <f>SUM(T92:T105)</f>
        <v>939503632</v>
      </c>
      <c r="U106" s="55"/>
      <c r="V106" s="54"/>
      <c r="W106" s="54"/>
      <c r="X106" s="54"/>
      <c r="Z106" s="53">
        <v>939503632</v>
      </c>
    </row>
    <row r="107" spans="1:26" ht="19.5" customHeight="1">
      <c r="F107" s="40"/>
    </row>
    <row r="108" spans="1:26" ht="19.5" customHeight="1">
      <c r="Z108" s="60">
        <f>SUM(Z11:Z107)</f>
        <v>2604888943</v>
      </c>
    </row>
    <row r="109" spans="1:26" ht="19.5" customHeight="1">
      <c r="Z109" s="61" t="s">
        <v>374</v>
      </c>
    </row>
  </sheetData>
  <sortState ref="A2:X55">
    <sortCondition ref="G2:G55"/>
  </sortState>
  <mergeCells count="13">
    <mergeCell ref="A13:P13"/>
    <mergeCell ref="A19:P19"/>
    <mergeCell ref="A25:P25"/>
    <mergeCell ref="A35:P35"/>
    <mergeCell ref="A40:P40"/>
    <mergeCell ref="A83:P83"/>
    <mergeCell ref="A88:P88"/>
    <mergeCell ref="A106:P106"/>
    <mergeCell ref="A46:P46"/>
    <mergeCell ref="A52:P52"/>
    <mergeCell ref="A59:P59"/>
    <mergeCell ref="A65:P65"/>
    <mergeCell ref="A73:P7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rightToLeft="1" workbookViewId="0">
      <selection activeCell="F11" sqref="F11"/>
    </sheetView>
  </sheetViews>
  <sheetFormatPr defaultRowHeight="18"/>
  <cols>
    <col min="1" max="1" width="5.75" style="40" customWidth="1"/>
    <col min="2" max="2" width="13.25" style="40" customWidth="1"/>
    <col min="3" max="5" width="9" style="40"/>
    <col min="6" max="6" width="13.875" style="40" customWidth="1"/>
    <col min="7" max="7" width="11.25" style="40" customWidth="1"/>
    <col min="8" max="8" width="11.125" style="40" customWidth="1"/>
    <col min="9" max="9" width="11.625" style="40" customWidth="1"/>
    <col min="10" max="10" width="9" style="40"/>
    <col min="11" max="11" width="19.625" style="40" customWidth="1"/>
    <col min="12" max="12" width="9" style="40"/>
    <col min="13" max="13" width="13.25" style="40" customWidth="1"/>
    <col min="14" max="14" width="12.25" style="40" customWidth="1"/>
    <col min="15" max="16" width="9" style="40"/>
    <col min="17" max="17" width="13.125" style="40" customWidth="1"/>
    <col min="18" max="18" width="14" style="40" customWidth="1"/>
    <col min="19" max="19" width="14.375" style="40" customWidth="1"/>
    <col min="20" max="20" width="18" style="40" customWidth="1"/>
    <col min="21" max="22" width="9" style="40"/>
    <col min="23" max="23" width="13.375" style="40" customWidth="1"/>
    <col min="24" max="24" width="11" style="40" customWidth="1"/>
    <col min="25" max="16384" width="9" style="27"/>
  </cols>
  <sheetData>
    <row r="1" spans="1:26" ht="26.25" customHeight="1">
      <c r="A1" s="50"/>
      <c r="B1" s="51"/>
      <c r="C1" s="27"/>
      <c r="D1" s="50"/>
      <c r="E1" s="50"/>
      <c r="F1" s="27"/>
      <c r="G1" s="27"/>
      <c r="H1" s="52"/>
      <c r="I1" s="27"/>
      <c r="J1" s="27"/>
      <c r="K1" s="27"/>
      <c r="L1" s="27"/>
      <c r="M1" s="107"/>
      <c r="N1" s="27"/>
      <c r="O1" s="27"/>
      <c r="P1" s="27"/>
      <c r="Q1" s="27"/>
      <c r="R1" s="53"/>
      <c r="S1" s="27"/>
      <c r="T1" s="42"/>
      <c r="U1" s="53"/>
      <c r="V1" s="52"/>
      <c r="W1" s="27"/>
      <c r="X1" s="53"/>
      <c r="Y1" s="53"/>
      <c r="Z1" s="53"/>
    </row>
    <row r="2" spans="1:26" ht="26.25" customHeight="1">
      <c r="A2" s="50"/>
      <c r="B2" s="51"/>
      <c r="C2" s="27"/>
      <c r="D2" s="50"/>
      <c r="E2" s="50"/>
      <c r="F2" s="27"/>
      <c r="G2" s="27"/>
      <c r="H2" s="52"/>
      <c r="I2" s="27"/>
      <c r="J2" s="27"/>
      <c r="K2" s="27"/>
      <c r="L2" s="27"/>
      <c r="M2" s="107"/>
      <c r="N2" s="27"/>
      <c r="O2" s="27"/>
      <c r="P2" s="27"/>
      <c r="Q2" s="27"/>
      <c r="R2" s="53"/>
      <c r="S2" s="27"/>
      <c r="T2" s="42"/>
      <c r="U2" s="53"/>
      <c r="V2" s="52"/>
      <c r="W2" s="27"/>
      <c r="X2" s="53"/>
      <c r="Y2" s="53"/>
      <c r="Z2" s="53"/>
    </row>
    <row r="3" spans="1:26" s="70" customFormat="1" ht="37.5">
      <c r="A3" s="64" t="s">
        <v>238</v>
      </c>
      <c r="B3" s="64" t="s">
        <v>9</v>
      </c>
      <c r="C3" s="64" t="s">
        <v>5</v>
      </c>
      <c r="D3" s="64" t="s">
        <v>4</v>
      </c>
      <c r="E3" s="64" t="s">
        <v>6</v>
      </c>
      <c r="F3" s="64" t="s">
        <v>7</v>
      </c>
      <c r="G3" s="64" t="s">
        <v>3</v>
      </c>
      <c r="H3" s="64" t="s">
        <v>2</v>
      </c>
      <c r="I3" s="43" t="s">
        <v>239</v>
      </c>
      <c r="J3" s="64" t="s">
        <v>0</v>
      </c>
      <c r="K3" s="64" t="s">
        <v>1</v>
      </c>
      <c r="L3" s="64" t="s">
        <v>8</v>
      </c>
      <c r="M3" s="64" t="s">
        <v>13</v>
      </c>
      <c r="N3" s="64" t="s">
        <v>11</v>
      </c>
      <c r="O3" s="64" t="s">
        <v>10</v>
      </c>
      <c r="P3" s="64" t="s">
        <v>12</v>
      </c>
      <c r="Q3" s="68" t="s">
        <v>14</v>
      </c>
      <c r="R3" s="64" t="s">
        <v>15</v>
      </c>
      <c r="S3" s="64" t="s">
        <v>244</v>
      </c>
      <c r="T3" s="43" t="s">
        <v>240</v>
      </c>
      <c r="U3" s="69" t="s">
        <v>241</v>
      </c>
      <c r="V3" s="69" t="s">
        <v>242</v>
      </c>
      <c r="W3" s="69" t="s">
        <v>243</v>
      </c>
      <c r="X3" s="68" t="s">
        <v>245</v>
      </c>
    </row>
    <row r="4" spans="1:26" s="28" customFormat="1">
      <c r="A4" s="26">
        <v>1</v>
      </c>
      <c r="B4" s="18">
        <v>1271157446</v>
      </c>
      <c r="C4" s="18" t="s">
        <v>296</v>
      </c>
      <c r="D4" s="18" t="s">
        <v>297</v>
      </c>
      <c r="E4" s="18" t="s">
        <v>298</v>
      </c>
      <c r="F4" s="18">
        <v>1271157446</v>
      </c>
      <c r="G4" s="18">
        <v>410594032</v>
      </c>
      <c r="H4" s="18">
        <v>3941</v>
      </c>
      <c r="I4" s="18">
        <v>1</v>
      </c>
      <c r="J4" s="18" t="s">
        <v>299</v>
      </c>
      <c r="K4" s="18" t="s">
        <v>300</v>
      </c>
      <c r="L4" s="18" t="s">
        <v>301</v>
      </c>
      <c r="M4" s="18">
        <v>0</v>
      </c>
      <c r="N4" s="18">
        <v>10</v>
      </c>
      <c r="O4" s="18">
        <v>17.2</v>
      </c>
      <c r="P4" s="18" t="s">
        <v>302</v>
      </c>
      <c r="Q4" s="19">
        <v>6480000</v>
      </c>
      <c r="R4" s="19">
        <v>11520000</v>
      </c>
      <c r="S4" s="19">
        <f>R4+Q4</f>
        <v>18000000</v>
      </c>
      <c r="T4" s="19">
        <f>S4</f>
        <v>18000000</v>
      </c>
      <c r="U4" s="18">
        <v>0</v>
      </c>
      <c r="V4" s="18" t="s">
        <v>314</v>
      </c>
      <c r="W4" s="18" t="s">
        <v>313</v>
      </c>
      <c r="X4" s="18" t="s">
        <v>247</v>
      </c>
    </row>
    <row r="5" spans="1:26" ht="18.75">
      <c r="A5" s="86" t="s">
        <v>411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55">
        <f>SUM(Q4)</f>
        <v>6480000</v>
      </c>
      <c r="R5" s="55">
        <f>SUM(R4)</f>
        <v>11520000</v>
      </c>
      <c r="S5" s="55">
        <f>SUM(S4)</f>
        <v>18000000</v>
      </c>
      <c r="T5" s="56">
        <f>SUM(T4)</f>
        <v>18000000</v>
      </c>
      <c r="U5" s="54"/>
      <c r="V5" s="54"/>
      <c r="W5" s="54"/>
      <c r="X5" s="54"/>
    </row>
  </sheetData>
  <mergeCells count="1">
    <mergeCell ref="A5:P5"/>
  </mergeCells>
  <pageMargins left="0.7" right="0.7" top="0.75" bottom="0.75" header="0.3" footer="0.3"/>
  <pageSetup paperSize="1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rightToLeft="1" workbookViewId="0">
      <selection activeCell="I10" sqref="I10"/>
    </sheetView>
  </sheetViews>
  <sheetFormatPr defaultColWidth="8.75" defaultRowHeight="30" customHeight="1"/>
  <cols>
    <col min="1" max="19" width="8.75" style="40"/>
    <col min="20" max="20" width="13.875" style="42" customWidth="1"/>
    <col min="21" max="23" width="8.75" style="40"/>
    <col min="24" max="24" width="10.75" style="39" customWidth="1"/>
    <col min="25" max="30" width="8.75" style="39"/>
    <col min="31" max="33" width="8.75" style="65"/>
    <col min="34" max="16384" width="8.75" style="27"/>
  </cols>
  <sheetData>
    <row r="1" spans="1:33" ht="26.25" customHeight="1">
      <c r="A1" s="50"/>
      <c r="B1" s="51"/>
      <c r="C1" s="27"/>
      <c r="D1" s="50"/>
      <c r="E1" s="50"/>
      <c r="F1" s="27"/>
      <c r="G1" s="27"/>
      <c r="H1" s="52"/>
      <c r="I1" s="27"/>
      <c r="J1" s="27"/>
      <c r="K1" s="27"/>
      <c r="L1" s="27"/>
      <c r="M1" s="107"/>
      <c r="N1" s="27"/>
      <c r="O1" s="27"/>
      <c r="P1" s="27"/>
      <c r="Q1" s="27"/>
      <c r="R1" s="53"/>
      <c r="S1" s="27"/>
      <c r="U1" s="53"/>
      <c r="V1" s="52"/>
      <c r="W1" s="27"/>
      <c r="X1" s="53"/>
      <c r="Y1" s="53"/>
      <c r="Z1" s="53"/>
      <c r="AA1" s="27"/>
      <c r="AB1" s="27"/>
      <c r="AC1" s="27"/>
      <c r="AD1" s="27"/>
      <c r="AE1" s="27"/>
      <c r="AF1" s="27"/>
      <c r="AG1" s="27"/>
    </row>
    <row r="2" spans="1:33" ht="26.25" customHeight="1">
      <c r="A2" s="50"/>
      <c r="B2" s="51"/>
      <c r="C2" s="27"/>
      <c r="D2" s="50"/>
      <c r="E2" s="50"/>
      <c r="F2" s="27"/>
      <c r="G2" s="27"/>
      <c r="H2" s="52"/>
      <c r="I2" s="27"/>
      <c r="J2" s="27"/>
      <c r="K2" s="27"/>
      <c r="L2" s="27"/>
      <c r="M2" s="107"/>
      <c r="N2" s="27"/>
      <c r="O2" s="27"/>
      <c r="P2" s="27"/>
      <c r="Q2" s="27"/>
      <c r="R2" s="53"/>
      <c r="S2" s="27"/>
      <c r="U2" s="53"/>
      <c r="V2" s="52"/>
      <c r="W2" s="27"/>
      <c r="X2" s="53"/>
      <c r="Y2" s="53"/>
      <c r="Z2" s="53"/>
      <c r="AA2" s="27"/>
      <c r="AB2" s="27"/>
      <c r="AC2" s="27"/>
      <c r="AD2" s="27"/>
      <c r="AE2" s="27"/>
      <c r="AF2" s="27"/>
      <c r="AG2" s="27"/>
    </row>
    <row r="3" spans="1:33" ht="30" customHeight="1">
      <c r="A3" s="26" t="s">
        <v>238</v>
      </c>
      <c r="B3" s="26" t="s">
        <v>9</v>
      </c>
      <c r="C3" s="26" t="s">
        <v>5</v>
      </c>
      <c r="D3" s="26" t="s">
        <v>4</v>
      </c>
      <c r="E3" s="26" t="s">
        <v>6</v>
      </c>
      <c r="F3" s="26" t="s">
        <v>7</v>
      </c>
      <c r="G3" s="26" t="s">
        <v>3</v>
      </c>
      <c r="H3" s="26" t="s">
        <v>2</v>
      </c>
      <c r="I3" s="26" t="s">
        <v>239</v>
      </c>
      <c r="J3" s="26" t="s">
        <v>0</v>
      </c>
      <c r="K3" s="26" t="s">
        <v>1</v>
      </c>
      <c r="L3" s="26" t="s">
        <v>8</v>
      </c>
      <c r="M3" s="26" t="s">
        <v>13</v>
      </c>
      <c r="N3" s="26" t="s">
        <v>11</v>
      </c>
      <c r="O3" s="26" t="s">
        <v>10</v>
      </c>
      <c r="P3" s="26" t="s">
        <v>12</v>
      </c>
      <c r="Q3" s="62" t="s">
        <v>14</v>
      </c>
      <c r="R3" s="26" t="s">
        <v>15</v>
      </c>
      <c r="S3" s="26" t="s">
        <v>244</v>
      </c>
      <c r="T3" s="66" t="s">
        <v>240</v>
      </c>
      <c r="U3" s="62" t="s">
        <v>241</v>
      </c>
      <c r="V3" s="62" t="s">
        <v>242</v>
      </c>
      <c r="W3" s="26" t="s">
        <v>243</v>
      </c>
      <c r="X3" s="18" t="s">
        <v>245</v>
      </c>
      <c r="Y3" s="63"/>
      <c r="Z3" s="63"/>
      <c r="AA3" s="63"/>
      <c r="AB3" s="63"/>
      <c r="AC3" s="63"/>
      <c r="AD3" s="63"/>
      <c r="AE3" s="63"/>
      <c r="AF3" s="63"/>
      <c r="AG3" s="63"/>
    </row>
    <row r="4" spans="1:33" s="28" customFormat="1" ht="30" customHeight="1">
      <c r="A4" s="64">
        <v>1</v>
      </c>
      <c r="B4" s="33" t="s">
        <v>328</v>
      </c>
      <c r="C4" s="32" t="s">
        <v>329</v>
      </c>
      <c r="D4" s="32" t="s">
        <v>330</v>
      </c>
      <c r="E4" s="32" t="s">
        <v>47</v>
      </c>
      <c r="F4" s="33" t="s">
        <v>331</v>
      </c>
      <c r="G4" s="32">
        <v>430895026</v>
      </c>
      <c r="H4" s="32">
        <v>3951</v>
      </c>
      <c r="I4" s="18">
        <v>6</v>
      </c>
      <c r="J4" s="32" t="s">
        <v>152</v>
      </c>
      <c r="K4" s="32" t="s">
        <v>24</v>
      </c>
      <c r="L4" s="32" t="s">
        <v>20</v>
      </c>
      <c r="M4" s="18">
        <v>0</v>
      </c>
      <c r="N4" s="18">
        <v>6</v>
      </c>
      <c r="O4" s="32">
        <v>16.02</v>
      </c>
      <c r="P4" s="18" t="s">
        <v>302</v>
      </c>
      <c r="Q4" s="19">
        <v>40000000</v>
      </c>
      <c r="R4" s="18">
        <v>0</v>
      </c>
      <c r="S4" s="19">
        <v>40000000</v>
      </c>
      <c r="T4" s="19">
        <v>40000000</v>
      </c>
      <c r="U4" s="18">
        <v>0</v>
      </c>
      <c r="V4" s="18" t="s">
        <v>327</v>
      </c>
      <c r="W4" s="18" t="s">
        <v>313</v>
      </c>
      <c r="X4" s="18" t="s">
        <v>375</v>
      </c>
      <c r="Y4" s="63"/>
      <c r="Z4" s="63"/>
      <c r="AA4" s="63"/>
      <c r="AB4" s="63"/>
      <c r="AC4" s="63"/>
      <c r="AD4" s="63"/>
      <c r="AE4" s="63"/>
      <c r="AF4" s="63"/>
      <c r="AG4" s="63"/>
    </row>
    <row r="5" spans="1:33" ht="18.75">
      <c r="A5" s="86" t="s">
        <v>412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55">
        <f>SUM(Q4)</f>
        <v>40000000</v>
      </c>
      <c r="R5" s="54">
        <f>SUM(R4)</f>
        <v>0</v>
      </c>
      <c r="S5" s="55">
        <f>SUM(S4)</f>
        <v>40000000</v>
      </c>
      <c r="T5" s="56">
        <f>SUM(T4)</f>
        <v>40000000</v>
      </c>
      <c r="U5" s="54"/>
      <c r="V5" s="54"/>
      <c r="W5" s="54"/>
      <c r="X5" s="54"/>
      <c r="Y5" s="27"/>
      <c r="Z5" s="27"/>
      <c r="AA5" s="27"/>
      <c r="AB5" s="27"/>
      <c r="AC5" s="27"/>
      <c r="AD5" s="27"/>
      <c r="AE5" s="27"/>
      <c r="AF5" s="27"/>
      <c r="AG5" s="27"/>
    </row>
  </sheetData>
  <mergeCells count="1">
    <mergeCell ref="A5:P5"/>
  </mergeCells>
  <pageMargins left="0.7" right="0.7" top="0.75" bottom="0.75" header="0.3" footer="0.3"/>
  <pageSetup paperSize="1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rightToLeft="1" zoomScale="95" zoomScaleNormal="95" workbookViewId="0">
      <selection activeCell="J51" sqref="J51"/>
    </sheetView>
  </sheetViews>
  <sheetFormatPr defaultRowHeight="23.25" customHeight="1"/>
  <cols>
    <col min="1" max="1" width="3.75" style="40" bestFit="1" customWidth="1"/>
    <col min="2" max="2" width="11.125" style="41" bestFit="1" customWidth="1"/>
    <col min="3" max="3" width="7.5" style="40" bestFit="1" customWidth="1"/>
    <col min="4" max="4" width="10.25" style="40" bestFit="1" customWidth="1"/>
    <col min="5" max="5" width="6.625" style="40" bestFit="1" customWidth="1"/>
    <col min="6" max="6" width="10.875" style="40" bestFit="1" customWidth="1"/>
    <col min="7" max="7" width="9.875" style="40" bestFit="1" customWidth="1"/>
    <col min="8" max="8" width="5.5" style="40" bestFit="1" customWidth="1"/>
    <col min="9" max="9" width="16.125" style="40" bestFit="1" customWidth="1"/>
    <col min="10" max="10" width="34.75" style="40" bestFit="1" customWidth="1"/>
    <col min="11" max="11" width="20.625" style="40" bestFit="1" customWidth="1"/>
    <col min="12" max="12" width="17.5" style="40" bestFit="1" customWidth="1"/>
    <col min="13" max="13" width="17.25" style="40" bestFit="1" customWidth="1"/>
    <col min="14" max="14" width="10.75" style="40" bestFit="1" customWidth="1"/>
    <col min="15" max="15" width="11.875" style="40" bestFit="1" customWidth="1"/>
    <col min="16" max="16" width="8.75" style="40" bestFit="1" customWidth="1"/>
    <col min="17" max="19" width="11.875" style="40" customWidth="1"/>
    <col min="20" max="20" width="12" style="40" bestFit="1" customWidth="1"/>
    <col min="21" max="21" width="10.125" style="42" bestFit="1" customWidth="1"/>
    <col min="22" max="22" width="23.5" style="40" bestFit="1" customWidth="1"/>
    <col min="23" max="23" width="12.625" style="40" bestFit="1" customWidth="1"/>
    <col min="24" max="24" width="18.25" style="40" bestFit="1" customWidth="1"/>
    <col min="25" max="25" width="9" style="27"/>
    <col min="26" max="26" width="14.375" style="53" customWidth="1"/>
    <col min="27" max="28" width="9" style="27"/>
    <col min="29" max="29" width="18.25" style="27" customWidth="1"/>
    <col min="30" max="16384" width="9" style="27"/>
  </cols>
  <sheetData>
    <row r="1" spans="1:26" ht="26.25" customHeight="1">
      <c r="A1" s="50"/>
      <c r="B1" s="51"/>
      <c r="C1" s="27"/>
      <c r="D1" s="50"/>
      <c r="E1" s="50"/>
      <c r="F1" s="27"/>
      <c r="G1" s="27"/>
      <c r="H1" s="52"/>
      <c r="I1" s="27"/>
      <c r="J1" s="27"/>
      <c r="K1" s="27"/>
      <c r="L1" s="27"/>
      <c r="M1" s="27"/>
      <c r="N1" s="27"/>
      <c r="O1" s="27"/>
      <c r="P1" s="27"/>
      <c r="Q1" s="27"/>
      <c r="R1" s="53"/>
      <c r="S1" s="27"/>
      <c r="T1" s="42"/>
      <c r="U1" s="53"/>
      <c r="V1" s="52"/>
      <c r="W1" s="27"/>
      <c r="X1" s="53"/>
      <c r="Y1" s="53"/>
    </row>
    <row r="2" spans="1:26" ht="26.25" customHeight="1">
      <c r="A2" s="50"/>
      <c r="B2" s="51"/>
      <c r="C2" s="27"/>
      <c r="D2" s="50"/>
      <c r="E2" s="50"/>
      <c r="F2" s="27"/>
      <c r="G2" s="27"/>
      <c r="H2" s="52"/>
      <c r="I2" s="27"/>
      <c r="J2" s="27"/>
      <c r="K2" s="27"/>
      <c r="L2" s="27"/>
      <c r="M2" s="27"/>
      <c r="N2" s="27"/>
      <c r="O2" s="27"/>
      <c r="P2" s="27"/>
      <c r="Q2" s="27"/>
      <c r="R2" s="53"/>
      <c r="S2" s="27"/>
      <c r="T2" s="42"/>
      <c r="U2" s="53"/>
      <c r="V2" s="52"/>
      <c r="W2" s="27"/>
      <c r="X2" s="53"/>
      <c r="Y2" s="53"/>
    </row>
    <row r="3" spans="1:26" s="77" customFormat="1" ht="35.25" customHeight="1">
      <c r="A3" s="2" t="s">
        <v>238</v>
      </c>
      <c r="B3" s="76" t="s">
        <v>9</v>
      </c>
      <c r="C3" s="2" t="s">
        <v>5</v>
      </c>
      <c r="D3" s="2" t="s">
        <v>4</v>
      </c>
      <c r="E3" s="2" t="s">
        <v>6</v>
      </c>
      <c r="F3" s="2" t="s">
        <v>7</v>
      </c>
      <c r="G3" s="2" t="s">
        <v>3</v>
      </c>
      <c r="H3" s="2" t="s">
        <v>2</v>
      </c>
      <c r="I3" s="2" t="s">
        <v>239</v>
      </c>
      <c r="J3" s="2" t="s">
        <v>0</v>
      </c>
      <c r="K3" s="2" t="s">
        <v>1</v>
      </c>
      <c r="L3" s="2" t="s">
        <v>8</v>
      </c>
      <c r="M3" s="2" t="s">
        <v>13</v>
      </c>
      <c r="N3" s="2" t="s">
        <v>11</v>
      </c>
      <c r="O3" s="2" t="s">
        <v>10</v>
      </c>
      <c r="P3" s="2" t="s">
        <v>12</v>
      </c>
      <c r="Q3" s="2" t="s">
        <v>14</v>
      </c>
      <c r="R3" s="2" t="s">
        <v>15</v>
      </c>
      <c r="S3" s="2" t="s">
        <v>244</v>
      </c>
      <c r="T3" s="2" t="s">
        <v>240</v>
      </c>
      <c r="U3" s="4" t="s">
        <v>241</v>
      </c>
      <c r="V3" s="2" t="s">
        <v>242</v>
      </c>
      <c r="W3" s="2" t="s">
        <v>243</v>
      </c>
      <c r="X3" s="2" t="s">
        <v>245</v>
      </c>
      <c r="Z3" s="79"/>
    </row>
    <row r="4" spans="1:26" ht="23.25" customHeight="1">
      <c r="A4" s="26">
        <v>1</v>
      </c>
      <c r="B4" s="23">
        <v>2572593440</v>
      </c>
      <c r="C4" s="18" t="s">
        <v>71</v>
      </c>
      <c r="D4" s="18" t="s">
        <v>102</v>
      </c>
      <c r="E4" s="18" t="s">
        <v>103</v>
      </c>
      <c r="F4" s="18">
        <v>6206</v>
      </c>
      <c r="G4" s="18">
        <v>210399007</v>
      </c>
      <c r="H4" s="18">
        <v>3991</v>
      </c>
      <c r="I4" s="18">
        <v>2</v>
      </c>
      <c r="J4" s="18" t="s">
        <v>28</v>
      </c>
      <c r="K4" s="18" t="s">
        <v>16</v>
      </c>
      <c r="L4" s="18" t="s">
        <v>20</v>
      </c>
      <c r="M4" s="18">
        <v>0</v>
      </c>
      <c r="N4" s="18">
        <v>6</v>
      </c>
      <c r="O4" s="18" t="s">
        <v>46</v>
      </c>
      <c r="P4" s="18" t="s">
        <v>18</v>
      </c>
      <c r="Q4" s="19">
        <v>103019485</v>
      </c>
      <c r="R4" s="18">
        <v>0</v>
      </c>
      <c r="S4" s="19">
        <f>R4+Q4</f>
        <v>103019485</v>
      </c>
      <c r="T4" s="19">
        <f>S4</f>
        <v>103019485</v>
      </c>
      <c r="U4" s="19">
        <v>0</v>
      </c>
      <c r="V4" s="18" t="s">
        <v>314</v>
      </c>
      <c r="W4" s="18" t="s">
        <v>313</v>
      </c>
      <c r="X4" s="18" t="s">
        <v>247</v>
      </c>
    </row>
    <row r="5" spans="1:26" ht="23.25" customHeight="1">
      <c r="A5" s="26">
        <v>2</v>
      </c>
      <c r="B5" s="33" t="s">
        <v>363</v>
      </c>
      <c r="C5" s="32" t="s">
        <v>364</v>
      </c>
      <c r="D5" s="32" t="s">
        <v>365</v>
      </c>
      <c r="E5" s="32" t="s">
        <v>32</v>
      </c>
      <c r="F5" s="33" t="s">
        <v>366</v>
      </c>
      <c r="G5" s="32">
        <v>210399047</v>
      </c>
      <c r="H5" s="32">
        <v>993</v>
      </c>
      <c r="I5" s="32">
        <v>2</v>
      </c>
      <c r="J5" s="32" t="s">
        <v>28</v>
      </c>
      <c r="K5" s="32" t="s">
        <v>24</v>
      </c>
      <c r="L5" s="33" t="s">
        <v>42</v>
      </c>
      <c r="M5" s="32">
        <v>0</v>
      </c>
      <c r="N5" s="75">
        <v>12</v>
      </c>
      <c r="O5" s="32">
        <v>18.29</v>
      </c>
      <c r="P5" s="20" t="s">
        <v>18</v>
      </c>
      <c r="Q5" s="20">
        <v>11185513</v>
      </c>
      <c r="R5" s="20">
        <v>23793804</v>
      </c>
      <c r="S5" s="20">
        <v>34979317</v>
      </c>
      <c r="T5" s="19">
        <f>S5</f>
        <v>34979317</v>
      </c>
      <c r="U5" s="19">
        <v>0</v>
      </c>
      <c r="V5" s="18" t="s">
        <v>314</v>
      </c>
      <c r="W5" s="18" t="s">
        <v>313</v>
      </c>
      <c r="X5" s="18" t="s">
        <v>247</v>
      </c>
    </row>
    <row r="6" spans="1:26" ht="23.25" customHeight="1">
      <c r="A6" s="89" t="s">
        <v>377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  <c r="Q6" s="78">
        <f>SUM(Q4:Q5)</f>
        <v>114204998</v>
      </c>
      <c r="R6" s="78">
        <f>SUM(R4:R5)</f>
        <v>23793804</v>
      </c>
      <c r="S6" s="78">
        <f>SUM(S4:S5)</f>
        <v>137998802</v>
      </c>
      <c r="T6" s="56">
        <f>SUM(T4:T5)</f>
        <v>137998802</v>
      </c>
      <c r="U6" s="55"/>
      <c r="V6" s="54"/>
      <c r="W6" s="54"/>
      <c r="X6" s="54"/>
      <c r="Z6" s="53">
        <v>137998802</v>
      </c>
    </row>
    <row r="7" spans="1:26" ht="43.5" customHeight="1">
      <c r="A7" s="50"/>
      <c r="B7" s="51"/>
      <c r="C7" s="27"/>
      <c r="D7" s="50"/>
      <c r="E7" s="50"/>
      <c r="F7" s="27"/>
      <c r="G7" s="27"/>
      <c r="H7" s="52"/>
      <c r="I7" s="27"/>
      <c r="J7" s="27"/>
      <c r="K7" s="27"/>
      <c r="L7" s="27"/>
      <c r="M7" s="27"/>
      <c r="N7" s="27"/>
      <c r="O7" s="27"/>
      <c r="P7" s="27"/>
      <c r="Q7" s="27"/>
      <c r="R7" s="53"/>
      <c r="S7" s="27"/>
      <c r="T7" s="42"/>
      <c r="U7" s="53"/>
      <c r="V7" s="52"/>
      <c r="W7" s="27"/>
      <c r="X7" s="53"/>
      <c r="Y7" s="53"/>
    </row>
    <row r="8" spans="1:26" ht="26.25" customHeight="1">
      <c r="A8" s="50"/>
      <c r="B8" s="51"/>
      <c r="C8" s="27"/>
      <c r="D8" s="50"/>
      <c r="E8" s="50"/>
      <c r="F8" s="27"/>
      <c r="G8" s="27"/>
      <c r="H8" s="52"/>
      <c r="I8" s="27"/>
      <c r="J8" s="27"/>
      <c r="K8" s="27"/>
      <c r="L8" s="27"/>
      <c r="M8" s="27"/>
      <c r="N8" s="27"/>
      <c r="O8" s="27"/>
      <c r="P8" s="27"/>
      <c r="Q8" s="27"/>
      <c r="R8" s="53"/>
      <c r="S8" s="27"/>
      <c r="T8" s="42"/>
      <c r="U8" s="53"/>
      <c r="V8" s="52"/>
      <c r="W8" s="27"/>
      <c r="X8" s="53"/>
      <c r="Y8" s="53"/>
    </row>
    <row r="9" spans="1:26" s="77" customFormat="1" ht="35.25" customHeight="1">
      <c r="A9" s="2" t="s">
        <v>238</v>
      </c>
      <c r="B9" s="76" t="s">
        <v>9</v>
      </c>
      <c r="C9" s="2" t="s">
        <v>5</v>
      </c>
      <c r="D9" s="2" t="s">
        <v>4</v>
      </c>
      <c r="E9" s="2" t="s">
        <v>6</v>
      </c>
      <c r="F9" s="2" t="s">
        <v>7</v>
      </c>
      <c r="G9" s="2" t="s">
        <v>3</v>
      </c>
      <c r="H9" s="2" t="s">
        <v>2</v>
      </c>
      <c r="I9" s="2" t="s">
        <v>239</v>
      </c>
      <c r="J9" s="2" t="s">
        <v>0</v>
      </c>
      <c r="K9" s="2" t="s">
        <v>1</v>
      </c>
      <c r="L9" s="2" t="s">
        <v>8</v>
      </c>
      <c r="M9" s="2" t="s">
        <v>13</v>
      </c>
      <c r="N9" s="2" t="s">
        <v>11</v>
      </c>
      <c r="O9" s="2" t="s">
        <v>10</v>
      </c>
      <c r="P9" s="2" t="s">
        <v>12</v>
      </c>
      <c r="Q9" s="2" t="s">
        <v>14</v>
      </c>
      <c r="R9" s="2" t="s">
        <v>15</v>
      </c>
      <c r="S9" s="2" t="s">
        <v>244</v>
      </c>
      <c r="T9" s="2" t="s">
        <v>240</v>
      </c>
      <c r="U9" s="4" t="s">
        <v>241</v>
      </c>
      <c r="V9" s="2" t="s">
        <v>242</v>
      </c>
      <c r="W9" s="2" t="s">
        <v>243</v>
      </c>
      <c r="X9" s="2" t="s">
        <v>245</v>
      </c>
      <c r="Z9" s="79"/>
    </row>
    <row r="10" spans="1:26" s="28" customFormat="1" ht="23.25" customHeight="1">
      <c r="A10" s="26">
        <v>1</v>
      </c>
      <c r="B10" s="29">
        <v>4830101067</v>
      </c>
      <c r="C10" s="30" t="s">
        <v>54</v>
      </c>
      <c r="D10" s="30" t="s">
        <v>138</v>
      </c>
      <c r="E10" s="30" t="s">
        <v>37</v>
      </c>
      <c r="F10" s="30">
        <v>4830101067</v>
      </c>
      <c r="G10" s="30">
        <v>410299012</v>
      </c>
      <c r="H10" s="30">
        <v>3991</v>
      </c>
      <c r="I10" s="30">
        <v>2</v>
      </c>
      <c r="J10" s="30" t="s">
        <v>136</v>
      </c>
      <c r="K10" s="30" t="s">
        <v>24</v>
      </c>
      <c r="L10" s="30" t="s">
        <v>42</v>
      </c>
      <c r="M10" s="30">
        <v>0</v>
      </c>
      <c r="N10" s="30">
        <v>12</v>
      </c>
      <c r="O10" s="30" t="s">
        <v>66</v>
      </c>
      <c r="P10" s="30" t="s">
        <v>18</v>
      </c>
      <c r="Q10" s="31">
        <v>11185513</v>
      </c>
      <c r="R10" s="31">
        <v>21523404</v>
      </c>
      <c r="S10" s="31">
        <f>R10+Q10</f>
        <v>32708917</v>
      </c>
      <c r="T10" s="30">
        <v>0</v>
      </c>
      <c r="U10" s="31">
        <f>S10</f>
        <v>32708917</v>
      </c>
      <c r="V10" s="30" t="s">
        <v>318</v>
      </c>
      <c r="W10" s="30" t="s">
        <v>313</v>
      </c>
      <c r="X10" s="30" t="s">
        <v>247</v>
      </c>
      <c r="Z10" s="58"/>
    </row>
    <row r="11" spans="1:26" ht="23.25" customHeight="1">
      <c r="A11" s="89" t="s">
        <v>378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1"/>
      <c r="Q11" s="78">
        <f>SUM(Q10)</f>
        <v>11185513</v>
      </c>
      <c r="R11" s="78">
        <f>SUM(R10)</f>
        <v>21523404</v>
      </c>
      <c r="S11" s="78">
        <f>SUM(S10)</f>
        <v>32708917</v>
      </c>
      <c r="T11" s="56">
        <f>SUM(T10)</f>
        <v>0</v>
      </c>
      <c r="U11" s="55"/>
      <c r="V11" s="54"/>
      <c r="W11" s="54"/>
      <c r="X11" s="54"/>
      <c r="Z11" s="53">
        <v>0</v>
      </c>
    </row>
    <row r="12" spans="1:26" ht="43.5" customHeight="1">
      <c r="A12" s="50"/>
      <c r="B12" s="51"/>
      <c r="C12" s="27"/>
      <c r="D12" s="50"/>
      <c r="E12" s="50"/>
      <c r="F12" s="27"/>
      <c r="G12" s="27"/>
      <c r="H12" s="52"/>
      <c r="I12" s="27"/>
      <c r="J12" s="27"/>
      <c r="K12" s="27"/>
      <c r="L12" s="27"/>
      <c r="M12" s="27"/>
      <c r="N12" s="27"/>
      <c r="O12" s="27"/>
      <c r="P12" s="27"/>
      <c r="Q12" s="27"/>
      <c r="R12" s="53"/>
      <c r="S12" s="27"/>
      <c r="T12" s="42"/>
      <c r="U12" s="53"/>
      <c r="V12" s="52"/>
      <c r="W12" s="27"/>
      <c r="X12" s="53"/>
      <c r="Y12" s="53"/>
    </row>
    <row r="13" spans="1:26" ht="26.25" customHeight="1">
      <c r="A13" s="50"/>
      <c r="B13" s="51"/>
      <c r="C13" s="27"/>
      <c r="D13" s="50"/>
      <c r="E13" s="50"/>
      <c r="F13" s="27"/>
      <c r="G13" s="27"/>
      <c r="H13" s="52"/>
      <c r="I13" s="27"/>
      <c r="J13" s="27"/>
      <c r="K13" s="27"/>
      <c r="L13" s="27"/>
      <c r="M13" s="27"/>
      <c r="N13" s="27"/>
      <c r="O13" s="27"/>
      <c r="P13" s="27"/>
      <c r="Q13" s="27"/>
      <c r="R13" s="53"/>
      <c r="S13" s="27"/>
      <c r="T13" s="42"/>
      <c r="U13" s="53"/>
      <c r="V13" s="52"/>
      <c r="W13" s="27"/>
      <c r="X13" s="53"/>
      <c r="Y13" s="53"/>
    </row>
    <row r="14" spans="1:26" s="77" customFormat="1" ht="35.25" customHeight="1">
      <c r="A14" s="2" t="s">
        <v>238</v>
      </c>
      <c r="B14" s="76" t="s">
        <v>9</v>
      </c>
      <c r="C14" s="2" t="s">
        <v>5</v>
      </c>
      <c r="D14" s="2" t="s">
        <v>4</v>
      </c>
      <c r="E14" s="2" t="s">
        <v>6</v>
      </c>
      <c r="F14" s="2" t="s">
        <v>7</v>
      </c>
      <c r="G14" s="2" t="s">
        <v>3</v>
      </c>
      <c r="H14" s="2" t="s">
        <v>2</v>
      </c>
      <c r="I14" s="2" t="s">
        <v>239</v>
      </c>
      <c r="J14" s="2" t="s">
        <v>0</v>
      </c>
      <c r="K14" s="2" t="s">
        <v>1</v>
      </c>
      <c r="L14" s="2" t="s">
        <v>8</v>
      </c>
      <c r="M14" s="2" t="s">
        <v>13</v>
      </c>
      <c r="N14" s="2" t="s">
        <v>11</v>
      </c>
      <c r="O14" s="2" t="s">
        <v>10</v>
      </c>
      <c r="P14" s="2" t="s">
        <v>12</v>
      </c>
      <c r="Q14" s="2" t="s">
        <v>14</v>
      </c>
      <c r="R14" s="2" t="s">
        <v>15</v>
      </c>
      <c r="S14" s="2" t="s">
        <v>244</v>
      </c>
      <c r="T14" s="2" t="s">
        <v>240</v>
      </c>
      <c r="U14" s="4" t="s">
        <v>241</v>
      </c>
      <c r="V14" s="2" t="s">
        <v>242</v>
      </c>
      <c r="W14" s="2" t="s">
        <v>243</v>
      </c>
      <c r="X14" s="2" t="s">
        <v>245</v>
      </c>
      <c r="Z14" s="79"/>
    </row>
    <row r="15" spans="1:26" s="28" customFormat="1" ht="23.25" customHeight="1">
      <c r="A15" s="26">
        <v>1</v>
      </c>
      <c r="B15" s="23">
        <v>4000053671</v>
      </c>
      <c r="C15" s="18" t="s">
        <v>52</v>
      </c>
      <c r="D15" s="18" t="s">
        <v>137</v>
      </c>
      <c r="E15" s="18" t="s">
        <v>47</v>
      </c>
      <c r="F15" s="18">
        <v>4000053671</v>
      </c>
      <c r="G15" s="18">
        <v>420299015</v>
      </c>
      <c r="H15" s="18">
        <v>3991</v>
      </c>
      <c r="I15" s="18">
        <v>2</v>
      </c>
      <c r="J15" s="18" t="s">
        <v>129</v>
      </c>
      <c r="K15" s="18" t="s">
        <v>24</v>
      </c>
      <c r="L15" s="18" t="s">
        <v>20</v>
      </c>
      <c r="M15" s="18">
        <v>0</v>
      </c>
      <c r="N15" s="18">
        <v>12</v>
      </c>
      <c r="O15" s="18" t="s">
        <v>113</v>
      </c>
      <c r="P15" s="18" t="s">
        <v>18</v>
      </c>
      <c r="Q15" s="19">
        <v>11185513</v>
      </c>
      <c r="R15" s="19">
        <v>45650208</v>
      </c>
      <c r="S15" s="19">
        <f>R15+Q15</f>
        <v>56835721</v>
      </c>
      <c r="T15" s="19">
        <f>S15</f>
        <v>56835721</v>
      </c>
      <c r="U15" s="19">
        <v>0</v>
      </c>
      <c r="V15" s="18" t="s">
        <v>314</v>
      </c>
      <c r="W15" s="18" t="s">
        <v>313</v>
      </c>
      <c r="X15" s="18" t="s">
        <v>247</v>
      </c>
      <c r="Z15" s="58"/>
    </row>
    <row r="16" spans="1:26" ht="23.25" customHeight="1">
      <c r="A16" s="89" t="s">
        <v>379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  <c r="Q16" s="78">
        <f>SUM(Q15)</f>
        <v>11185513</v>
      </c>
      <c r="R16" s="78">
        <f>SUM(R15)</f>
        <v>45650208</v>
      </c>
      <c r="S16" s="78">
        <f>SUM(S15)</f>
        <v>56835721</v>
      </c>
      <c r="T16" s="56">
        <f>SUM(T15)</f>
        <v>56835721</v>
      </c>
      <c r="U16" s="55"/>
      <c r="V16" s="54"/>
      <c r="W16" s="54"/>
      <c r="X16" s="54"/>
      <c r="Z16" s="53">
        <v>56835721</v>
      </c>
    </row>
    <row r="17" spans="1:26" ht="43.5" customHeight="1">
      <c r="A17" s="50"/>
      <c r="B17" s="51"/>
      <c r="C17" s="27"/>
      <c r="D17" s="50"/>
      <c r="E17" s="50"/>
      <c r="F17" s="27"/>
      <c r="G17" s="27"/>
      <c r="H17" s="52"/>
      <c r="I17" s="27"/>
      <c r="J17" s="27"/>
      <c r="K17" s="27"/>
      <c r="L17" s="27"/>
      <c r="M17" s="27"/>
      <c r="N17" s="27"/>
      <c r="O17" s="27"/>
      <c r="P17" s="27"/>
      <c r="Q17" s="27"/>
      <c r="R17" s="53"/>
      <c r="S17" s="27"/>
      <c r="T17" s="42"/>
      <c r="U17" s="53"/>
      <c r="V17" s="52"/>
      <c r="W17" s="27"/>
      <c r="X17" s="53"/>
      <c r="Y17" s="53"/>
    </row>
    <row r="18" spans="1:26" ht="26.25" customHeight="1">
      <c r="A18" s="50"/>
      <c r="B18" s="51"/>
      <c r="C18" s="27"/>
      <c r="D18" s="50"/>
      <c r="E18" s="50"/>
      <c r="F18" s="27"/>
      <c r="G18" s="27"/>
      <c r="H18" s="52"/>
      <c r="I18" s="27"/>
      <c r="J18" s="27"/>
      <c r="K18" s="27"/>
      <c r="L18" s="27"/>
      <c r="M18" s="27"/>
      <c r="N18" s="27"/>
      <c r="O18" s="27"/>
      <c r="P18" s="27"/>
      <c r="Q18" s="27"/>
      <c r="R18" s="53"/>
      <c r="S18" s="27"/>
      <c r="T18" s="42"/>
      <c r="U18" s="53"/>
      <c r="V18" s="52"/>
      <c r="W18" s="27"/>
      <c r="X18" s="53"/>
      <c r="Y18" s="53"/>
    </row>
    <row r="19" spans="1:26" s="77" customFormat="1" ht="35.25" customHeight="1">
      <c r="A19" s="2" t="s">
        <v>238</v>
      </c>
      <c r="B19" s="76" t="s">
        <v>9</v>
      </c>
      <c r="C19" s="2" t="s">
        <v>5</v>
      </c>
      <c r="D19" s="2" t="s">
        <v>4</v>
      </c>
      <c r="E19" s="2" t="s">
        <v>6</v>
      </c>
      <c r="F19" s="2" t="s">
        <v>7</v>
      </c>
      <c r="G19" s="2" t="s">
        <v>3</v>
      </c>
      <c r="H19" s="2" t="s">
        <v>2</v>
      </c>
      <c r="I19" s="2" t="s">
        <v>239</v>
      </c>
      <c r="J19" s="2" t="s">
        <v>0</v>
      </c>
      <c r="K19" s="2" t="s">
        <v>1</v>
      </c>
      <c r="L19" s="2" t="s">
        <v>8</v>
      </c>
      <c r="M19" s="2" t="s">
        <v>13</v>
      </c>
      <c r="N19" s="2" t="s">
        <v>11</v>
      </c>
      <c r="O19" s="2" t="s">
        <v>10</v>
      </c>
      <c r="P19" s="2" t="s">
        <v>12</v>
      </c>
      <c r="Q19" s="2" t="s">
        <v>14</v>
      </c>
      <c r="R19" s="2" t="s">
        <v>15</v>
      </c>
      <c r="S19" s="2" t="s">
        <v>244</v>
      </c>
      <c r="T19" s="2" t="s">
        <v>240</v>
      </c>
      <c r="U19" s="4" t="s">
        <v>241</v>
      </c>
      <c r="V19" s="2" t="s">
        <v>242</v>
      </c>
      <c r="W19" s="2" t="s">
        <v>243</v>
      </c>
      <c r="X19" s="2" t="s">
        <v>245</v>
      </c>
      <c r="Z19" s="79"/>
    </row>
    <row r="20" spans="1:26" ht="23.25" customHeight="1">
      <c r="A20" s="26">
        <v>1</v>
      </c>
      <c r="B20" s="23">
        <v>3962294767</v>
      </c>
      <c r="C20" s="18" t="s">
        <v>55</v>
      </c>
      <c r="D20" s="18" t="s">
        <v>147</v>
      </c>
      <c r="E20" s="18" t="s">
        <v>148</v>
      </c>
      <c r="F20" s="18">
        <v>56</v>
      </c>
      <c r="G20" s="18">
        <v>430299149</v>
      </c>
      <c r="H20" s="18">
        <v>3991</v>
      </c>
      <c r="I20" s="18">
        <v>2</v>
      </c>
      <c r="J20" s="18" t="s">
        <v>119</v>
      </c>
      <c r="K20" s="18" t="s">
        <v>24</v>
      </c>
      <c r="L20" s="18" t="s">
        <v>20</v>
      </c>
      <c r="M20" s="18">
        <v>0</v>
      </c>
      <c r="N20" s="18">
        <v>10</v>
      </c>
      <c r="O20" s="18" t="s">
        <v>80</v>
      </c>
      <c r="P20" s="18" t="s">
        <v>18</v>
      </c>
      <c r="Q20" s="19">
        <v>10065449</v>
      </c>
      <c r="R20" s="19">
        <v>28870540</v>
      </c>
      <c r="S20" s="19">
        <f>R20+Q20</f>
        <v>38935989</v>
      </c>
      <c r="T20" s="19">
        <f>S20</f>
        <v>38935989</v>
      </c>
      <c r="U20" s="19">
        <v>0</v>
      </c>
      <c r="V20" s="18" t="s">
        <v>314</v>
      </c>
      <c r="W20" s="18" t="s">
        <v>313</v>
      </c>
      <c r="X20" s="18" t="s">
        <v>248</v>
      </c>
    </row>
    <row r="21" spans="1:26" ht="23.25" customHeight="1">
      <c r="A21" s="26">
        <v>2</v>
      </c>
      <c r="B21" s="29" t="s">
        <v>217</v>
      </c>
      <c r="C21" s="30" t="s">
        <v>26</v>
      </c>
      <c r="D21" s="30" t="s">
        <v>151</v>
      </c>
      <c r="E21" s="30" t="s">
        <v>114</v>
      </c>
      <c r="F21" s="29" t="s">
        <v>217</v>
      </c>
      <c r="G21" s="30">
        <v>430399102</v>
      </c>
      <c r="H21" s="30">
        <v>3991</v>
      </c>
      <c r="I21" s="30">
        <v>2</v>
      </c>
      <c r="J21" s="30" t="s">
        <v>150</v>
      </c>
      <c r="K21" s="30" t="s">
        <v>24</v>
      </c>
      <c r="L21" s="30" t="s">
        <v>20</v>
      </c>
      <c r="M21" s="30">
        <v>0</v>
      </c>
      <c r="N21" s="30">
        <v>12</v>
      </c>
      <c r="O21" s="30" t="s">
        <v>269</v>
      </c>
      <c r="P21" s="30" t="s">
        <v>18</v>
      </c>
      <c r="Q21" s="31">
        <v>11185513</v>
      </c>
      <c r="R21" s="31">
        <v>23793804</v>
      </c>
      <c r="S21" s="31">
        <f>R21+Q21</f>
        <v>34979317</v>
      </c>
      <c r="T21" s="30">
        <v>0</v>
      </c>
      <c r="U21" s="31">
        <f>S21</f>
        <v>34979317</v>
      </c>
      <c r="V21" s="30" t="s">
        <v>320</v>
      </c>
      <c r="W21" s="30" t="s">
        <v>313</v>
      </c>
      <c r="X21" s="30" t="s">
        <v>247</v>
      </c>
    </row>
    <row r="22" spans="1:26" s="28" customFormat="1" ht="23.25" customHeight="1">
      <c r="A22" s="26">
        <v>3</v>
      </c>
      <c r="B22" s="29" t="s">
        <v>218</v>
      </c>
      <c r="C22" s="30" t="s">
        <v>78</v>
      </c>
      <c r="D22" s="30" t="s">
        <v>154</v>
      </c>
      <c r="E22" s="30" t="s">
        <v>155</v>
      </c>
      <c r="F22" s="29" t="s">
        <v>218</v>
      </c>
      <c r="G22" s="30">
        <v>430898002</v>
      </c>
      <c r="H22" s="30">
        <v>3981</v>
      </c>
      <c r="I22" s="30">
        <v>4</v>
      </c>
      <c r="J22" s="30" t="s">
        <v>152</v>
      </c>
      <c r="K22" s="30" t="s">
        <v>16</v>
      </c>
      <c r="L22" s="30" t="s">
        <v>20</v>
      </c>
      <c r="M22" s="30">
        <v>0</v>
      </c>
      <c r="N22" s="30">
        <v>0</v>
      </c>
      <c r="O22" s="30" t="s">
        <v>304</v>
      </c>
      <c r="P22" s="30" t="s">
        <v>18</v>
      </c>
      <c r="Q22" s="31">
        <v>89582160</v>
      </c>
      <c r="R22" s="30">
        <v>0</v>
      </c>
      <c r="S22" s="31">
        <f>R22+Q22</f>
        <v>89582160</v>
      </c>
      <c r="T22" s="30">
        <v>0</v>
      </c>
      <c r="U22" s="31">
        <f>S22</f>
        <v>89582160</v>
      </c>
      <c r="V22" s="30" t="s">
        <v>315</v>
      </c>
      <c r="W22" s="30" t="s">
        <v>313</v>
      </c>
      <c r="X22" s="30" t="s">
        <v>247</v>
      </c>
      <c r="Z22" s="58"/>
    </row>
    <row r="23" spans="1:26" ht="23.25" customHeight="1">
      <c r="A23" s="89" t="s">
        <v>380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/>
      <c r="Q23" s="78">
        <f>SUM(Q20:Q22)</f>
        <v>110833122</v>
      </c>
      <c r="R23" s="78">
        <f>SUM(R20:R22)</f>
        <v>52664344</v>
      </c>
      <c r="S23" s="78">
        <f>SUM(S20:S22)</f>
        <v>163497466</v>
      </c>
      <c r="T23" s="56">
        <f>SUM(T20:T22)</f>
        <v>38935989</v>
      </c>
      <c r="U23" s="55"/>
      <c r="V23" s="54"/>
      <c r="W23" s="54"/>
      <c r="X23" s="54"/>
      <c r="Z23" s="53">
        <v>38935989</v>
      </c>
    </row>
    <row r="24" spans="1:26" ht="43.5" customHeight="1">
      <c r="A24" s="50"/>
      <c r="B24" s="51"/>
      <c r="C24" s="27"/>
      <c r="D24" s="50"/>
      <c r="E24" s="50"/>
      <c r="F24" s="27"/>
      <c r="G24" s="27"/>
      <c r="H24" s="52"/>
      <c r="I24" s="27"/>
      <c r="J24" s="27"/>
      <c r="K24" s="27"/>
      <c r="L24" s="27"/>
      <c r="M24" s="27"/>
      <c r="N24" s="27"/>
      <c r="O24" s="27"/>
      <c r="P24" s="27"/>
      <c r="Q24" s="27"/>
      <c r="R24" s="53"/>
      <c r="S24" s="27"/>
      <c r="T24" s="42"/>
      <c r="U24" s="53"/>
      <c r="V24" s="52"/>
      <c r="W24" s="27"/>
      <c r="X24" s="53"/>
      <c r="Y24" s="53"/>
    </row>
    <row r="25" spans="1:26" ht="26.25" customHeight="1">
      <c r="A25" s="50"/>
      <c r="B25" s="51"/>
      <c r="C25" s="27"/>
      <c r="D25" s="50"/>
      <c r="E25" s="50"/>
      <c r="F25" s="27"/>
      <c r="G25" s="27"/>
      <c r="H25" s="52"/>
      <c r="I25" s="27"/>
      <c r="J25" s="27"/>
      <c r="K25" s="27"/>
      <c r="L25" s="27"/>
      <c r="M25" s="27"/>
      <c r="N25" s="27"/>
      <c r="O25" s="27"/>
      <c r="P25" s="27"/>
      <c r="Q25" s="27"/>
      <c r="R25" s="53"/>
      <c r="S25" s="27"/>
      <c r="T25" s="42"/>
      <c r="U25" s="53"/>
      <c r="V25" s="52"/>
      <c r="W25" s="27"/>
      <c r="X25" s="53"/>
      <c r="Y25" s="53"/>
    </row>
    <row r="26" spans="1:26" s="77" customFormat="1" ht="35.25" customHeight="1">
      <c r="A26" s="2" t="s">
        <v>238</v>
      </c>
      <c r="B26" s="76" t="s">
        <v>9</v>
      </c>
      <c r="C26" s="2" t="s">
        <v>5</v>
      </c>
      <c r="D26" s="2" t="s">
        <v>4</v>
      </c>
      <c r="E26" s="2" t="s">
        <v>6</v>
      </c>
      <c r="F26" s="2" t="s">
        <v>7</v>
      </c>
      <c r="G26" s="2" t="s">
        <v>3</v>
      </c>
      <c r="H26" s="2" t="s">
        <v>2</v>
      </c>
      <c r="I26" s="2" t="s">
        <v>239</v>
      </c>
      <c r="J26" s="2" t="s">
        <v>0</v>
      </c>
      <c r="K26" s="2" t="s">
        <v>1</v>
      </c>
      <c r="L26" s="2" t="s">
        <v>8</v>
      </c>
      <c r="M26" s="2" t="s">
        <v>13</v>
      </c>
      <c r="N26" s="2" t="s">
        <v>11</v>
      </c>
      <c r="O26" s="2" t="s">
        <v>10</v>
      </c>
      <c r="P26" s="2" t="s">
        <v>12</v>
      </c>
      <c r="Q26" s="2" t="s">
        <v>14</v>
      </c>
      <c r="R26" s="2" t="s">
        <v>15</v>
      </c>
      <c r="S26" s="2" t="s">
        <v>244</v>
      </c>
      <c r="T26" s="2" t="s">
        <v>240</v>
      </c>
      <c r="U26" s="4" t="s">
        <v>241</v>
      </c>
      <c r="V26" s="2" t="s">
        <v>242</v>
      </c>
      <c r="W26" s="2" t="s">
        <v>243</v>
      </c>
      <c r="X26" s="2" t="s">
        <v>245</v>
      </c>
      <c r="Z26" s="79"/>
    </row>
    <row r="27" spans="1:26" s="28" customFormat="1" ht="23.25" customHeight="1">
      <c r="A27" s="26">
        <v>1</v>
      </c>
      <c r="B27" s="23" t="s">
        <v>219</v>
      </c>
      <c r="C27" s="18" t="s">
        <v>131</v>
      </c>
      <c r="D27" s="18" t="s">
        <v>160</v>
      </c>
      <c r="E27" s="18" t="s">
        <v>77</v>
      </c>
      <c r="F27" s="23" t="s">
        <v>219</v>
      </c>
      <c r="G27" s="18">
        <v>450299026</v>
      </c>
      <c r="H27" s="18">
        <v>3991</v>
      </c>
      <c r="I27" s="18">
        <v>2</v>
      </c>
      <c r="J27" s="18" t="s">
        <v>159</v>
      </c>
      <c r="K27" s="18" t="s">
        <v>24</v>
      </c>
      <c r="L27" s="18" t="s">
        <v>20</v>
      </c>
      <c r="M27" s="18">
        <v>0</v>
      </c>
      <c r="N27" s="18">
        <v>8</v>
      </c>
      <c r="O27" s="18" t="s">
        <v>100</v>
      </c>
      <c r="P27" s="18" t="s">
        <v>18</v>
      </c>
      <c r="Q27" s="19">
        <v>10065449</v>
      </c>
      <c r="R27" s="19">
        <v>23096432</v>
      </c>
      <c r="S27" s="19">
        <f>R27+Q27</f>
        <v>33161881</v>
      </c>
      <c r="T27" s="19">
        <f>S27</f>
        <v>33161881</v>
      </c>
      <c r="U27" s="19">
        <v>0</v>
      </c>
      <c r="V27" s="18" t="s">
        <v>314</v>
      </c>
      <c r="W27" s="18" t="s">
        <v>313</v>
      </c>
      <c r="X27" s="18" t="s">
        <v>248</v>
      </c>
      <c r="Z27" s="58"/>
    </row>
    <row r="28" spans="1:26" s="28" customFormat="1" ht="23.25" customHeight="1">
      <c r="A28" s="26">
        <v>2</v>
      </c>
      <c r="B28" s="23">
        <v>4172156290</v>
      </c>
      <c r="C28" s="18" t="s">
        <v>25</v>
      </c>
      <c r="D28" s="18" t="s">
        <v>163</v>
      </c>
      <c r="E28" s="18" t="s">
        <v>51</v>
      </c>
      <c r="F28" s="18">
        <v>902</v>
      </c>
      <c r="G28" s="18">
        <v>450499026</v>
      </c>
      <c r="H28" s="18">
        <v>3991</v>
      </c>
      <c r="I28" s="18">
        <v>2</v>
      </c>
      <c r="J28" s="18" t="s">
        <v>162</v>
      </c>
      <c r="K28" s="18" t="s">
        <v>24</v>
      </c>
      <c r="L28" s="18" t="s">
        <v>30</v>
      </c>
      <c r="M28" s="18">
        <v>1</v>
      </c>
      <c r="N28" s="18">
        <v>12</v>
      </c>
      <c r="O28" s="18" t="s">
        <v>72</v>
      </c>
      <c r="P28" s="18" t="s">
        <v>18</v>
      </c>
      <c r="Q28" s="19">
        <v>10065449</v>
      </c>
      <c r="R28" s="19">
        <v>31541060</v>
      </c>
      <c r="S28" s="19">
        <f>R28+Q28</f>
        <v>41606509</v>
      </c>
      <c r="T28" s="19">
        <f>S28</f>
        <v>41606509</v>
      </c>
      <c r="U28" s="19">
        <v>0</v>
      </c>
      <c r="V28" s="18" t="s">
        <v>314</v>
      </c>
      <c r="W28" s="18" t="s">
        <v>313</v>
      </c>
      <c r="X28" s="18" t="s">
        <v>248</v>
      </c>
      <c r="Z28" s="58"/>
    </row>
    <row r="29" spans="1:26" ht="23.25" customHeight="1">
      <c r="A29" s="89" t="s">
        <v>381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78">
        <f>SUM(Q27:Q28)</f>
        <v>20130898</v>
      </c>
      <c r="R29" s="78">
        <f>SUM(R27:R28)</f>
        <v>54637492</v>
      </c>
      <c r="S29" s="78">
        <f>SUM(S27:S28)</f>
        <v>74768390</v>
      </c>
      <c r="T29" s="56">
        <f>SUM(T27:T28)</f>
        <v>74768390</v>
      </c>
      <c r="U29" s="55"/>
      <c r="V29" s="54"/>
      <c r="W29" s="54"/>
      <c r="X29" s="54"/>
      <c r="Z29" s="53">
        <v>74768390</v>
      </c>
    </row>
    <row r="30" spans="1:26" ht="43.5" customHeight="1">
      <c r="A30" s="50"/>
      <c r="B30" s="51"/>
      <c r="C30" s="27"/>
      <c r="D30" s="50"/>
      <c r="E30" s="50"/>
      <c r="F30" s="27"/>
      <c r="G30" s="27"/>
      <c r="H30" s="52"/>
      <c r="I30" s="27"/>
      <c r="J30" s="27"/>
      <c r="K30" s="27"/>
      <c r="L30" s="27"/>
      <c r="M30" s="27"/>
      <c r="N30" s="27"/>
      <c r="O30" s="27"/>
      <c r="P30" s="27"/>
      <c r="Q30" s="27"/>
      <c r="R30" s="53"/>
      <c r="S30" s="27"/>
      <c r="T30" s="42"/>
      <c r="U30" s="53"/>
      <c r="V30" s="52"/>
      <c r="W30" s="27"/>
      <c r="X30" s="53"/>
      <c r="Y30" s="53"/>
    </row>
    <row r="31" spans="1:26" ht="26.25" customHeight="1">
      <c r="A31" s="50"/>
      <c r="B31" s="51"/>
      <c r="C31" s="27"/>
      <c r="D31" s="50"/>
      <c r="E31" s="50"/>
      <c r="F31" s="27"/>
      <c r="G31" s="27"/>
      <c r="H31" s="52"/>
      <c r="I31" s="27"/>
      <c r="J31" s="27"/>
      <c r="K31" s="27"/>
      <c r="L31" s="27"/>
      <c r="M31" s="27"/>
      <c r="N31" s="27"/>
      <c r="O31" s="27"/>
      <c r="P31" s="27"/>
      <c r="Q31" s="27"/>
      <c r="R31" s="53"/>
      <c r="S31" s="27"/>
      <c r="T31" s="42"/>
      <c r="U31" s="53"/>
      <c r="V31" s="52"/>
      <c r="W31" s="27"/>
      <c r="X31" s="53"/>
      <c r="Y31" s="53"/>
    </row>
    <row r="32" spans="1:26" s="77" customFormat="1" ht="35.25" customHeight="1">
      <c r="A32" s="2" t="s">
        <v>238</v>
      </c>
      <c r="B32" s="76" t="s">
        <v>9</v>
      </c>
      <c r="C32" s="2" t="s">
        <v>5</v>
      </c>
      <c r="D32" s="2" t="s">
        <v>4</v>
      </c>
      <c r="E32" s="2" t="s">
        <v>6</v>
      </c>
      <c r="F32" s="2" t="s">
        <v>7</v>
      </c>
      <c r="G32" s="2" t="s">
        <v>3</v>
      </c>
      <c r="H32" s="2" t="s">
        <v>2</v>
      </c>
      <c r="I32" s="2" t="s">
        <v>239</v>
      </c>
      <c r="J32" s="2" t="s">
        <v>0</v>
      </c>
      <c r="K32" s="2" t="s">
        <v>1</v>
      </c>
      <c r="L32" s="2" t="s">
        <v>8</v>
      </c>
      <c r="M32" s="2" t="s">
        <v>13</v>
      </c>
      <c r="N32" s="2" t="s">
        <v>11</v>
      </c>
      <c r="O32" s="2" t="s">
        <v>10</v>
      </c>
      <c r="P32" s="2" t="s">
        <v>12</v>
      </c>
      <c r="Q32" s="2" t="s">
        <v>14</v>
      </c>
      <c r="R32" s="2" t="s">
        <v>15</v>
      </c>
      <c r="S32" s="2" t="s">
        <v>244</v>
      </c>
      <c r="T32" s="2" t="s">
        <v>240</v>
      </c>
      <c r="U32" s="4" t="s">
        <v>241</v>
      </c>
      <c r="V32" s="2" t="s">
        <v>242</v>
      </c>
      <c r="W32" s="2" t="s">
        <v>243</v>
      </c>
      <c r="X32" s="2" t="s">
        <v>245</v>
      </c>
      <c r="Z32" s="79"/>
    </row>
    <row r="33" spans="1:26" s="28" customFormat="1" ht="23.25" customHeight="1">
      <c r="A33" s="26">
        <v>1</v>
      </c>
      <c r="B33" s="23" t="s">
        <v>287</v>
      </c>
      <c r="C33" s="18" t="s">
        <v>91</v>
      </c>
      <c r="D33" s="18" t="s">
        <v>284</v>
      </c>
      <c r="E33" s="18" t="s">
        <v>90</v>
      </c>
      <c r="F33" s="23" t="s">
        <v>287</v>
      </c>
      <c r="G33" s="18">
        <v>610299077</v>
      </c>
      <c r="H33" s="18">
        <v>3991</v>
      </c>
      <c r="I33" s="18">
        <v>2</v>
      </c>
      <c r="J33" s="18" t="s">
        <v>283</v>
      </c>
      <c r="K33" s="18" t="s">
        <v>24</v>
      </c>
      <c r="L33" s="18" t="s">
        <v>20</v>
      </c>
      <c r="M33" s="18">
        <v>0</v>
      </c>
      <c r="N33" s="18">
        <v>12</v>
      </c>
      <c r="O33" s="18">
        <v>14</v>
      </c>
      <c r="P33" s="18" t="s">
        <v>18</v>
      </c>
      <c r="Q33" s="19">
        <v>12411530</v>
      </c>
      <c r="R33" s="19">
        <v>35795340</v>
      </c>
      <c r="S33" s="19">
        <f>R33+Q33</f>
        <v>48206870</v>
      </c>
      <c r="T33" s="19">
        <f>S33</f>
        <v>48206870</v>
      </c>
      <c r="U33" s="19">
        <v>0</v>
      </c>
      <c r="V33" s="18" t="s">
        <v>314</v>
      </c>
      <c r="W33" s="18" t="s">
        <v>313</v>
      </c>
      <c r="X33" s="18" t="s">
        <v>247</v>
      </c>
      <c r="Z33" s="58"/>
    </row>
    <row r="34" spans="1:26" ht="23.25" customHeight="1">
      <c r="A34" s="89" t="s">
        <v>382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1"/>
      <c r="Q34" s="78">
        <f>SUM(Q33)</f>
        <v>12411530</v>
      </c>
      <c r="R34" s="78">
        <f>SUM(R33)</f>
        <v>35795340</v>
      </c>
      <c r="S34" s="78">
        <f>SUM(S33)</f>
        <v>48206870</v>
      </c>
      <c r="T34" s="56">
        <f>SUM(T33)</f>
        <v>48206870</v>
      </c>
      <c r="U34" s="55"/>
      <c r="V34" s="54"/>
      <c r="W34" s="54"/>
      <c r="X34" s="54"/>
      <c r="Z34" s="53">
        <v>48206870</v>
      </c>
    </row>
    <row r="35" spans="1:26" ht="43.5" customHeight="1">
      <c r="A35" s="50"/>
      <c r="B35" s="51"/>
      <c r="C35" s="27"/>
      <c r="D35" s="50"/>
      <c r="E35" s="50"/>
      <c r="F35" s="27"/>
      <c r="G35" s="27"/>
      <c r="H35" s="52"/>
      <c r="I35" s="27"/>
      <c r="J35" s="27"/>
      <c r="K35" s="27"/>
      <c r="L35" s="27"/>
      <c r="M35" s="27"/>
      <c r="N35" s="27"/>
      <c r="O35" s="27"/>
      <c r="P35" s="27"/>
      <c r="Q35" s="27"/>
      <c r="R35" s="53"/>
      <c r="S35" s="27"/>
      <c r="T35" s="42"/>
      <c r="U35" s="53"/>
      <c r="V35" s="52"/>
      <c r="W35" s="27"/>
      <c r="X35" s="53"/>
      <c r="Y35" s="53"/>
    </row>
    <row r="36" spans="1:26" ht="26.25" customHeight="1">
      <c r="A36" s="50"/>
      <c r="B36" s="51"/>
      <c r="C36" s="27"/>
      <c r="D36" s="50"/>
      <c r="E36" s="50"/>
      <c r="F36" s="27"/>
      <c r="G36" s="27"/>
      <c r="H36" s="52"/>
      <c r="I36" s="27"/>
      <c r="J36" s="27"/>
      <c r="K36" s="27"/>
      <c r="L36" s="27"/>
      <c r="M36" s="27"/>
      <c r="N36" s="27"/>
      <c r="O36" s="27"/>
      <c r="P36" s="27"/>
      <c r="Q36" s="27"/>
      <c r="R36" s="53"/>
      <c r="S36" s="27"/>
      <c r="T36" s="42"/>
      <c r="U36" s="53"/>
      <c r="V36" s="52"/>
      <c r="W36" s="27"/>
      <c r="X36" s="53"/>
      <c r="Y36" s="53"/>
    </row>
    <row r="37" spans="1:26" s="77" customFormat="1" ht="35.25" customHeight="1">
      <c r="A37" s="2" t="s">
        <v>238</v>
      </c>
      <c r="B37" s="76" t="s">
        <v>9</v>
      </c>
      <c r="C37" s="2" t="s">
        <v>5</v>
      </c>
      <c r="D37" s="2" t="s">
        <v>4</v>
      </c>
      <c r="E37" s="2" t="s">
        <v>6</v>
      </c>
      <c r="F37" s="2" t="s">
        <v>7</v>
      </c>
      <c r="G37" s="2" t="s">
        <v>3</v>
      </c>
      <c r="H37" s="2" t="s">
        <v>2</v>
      </c>
      <c r="I37" s="2" t="s">
        <v>239</v>
      </c>
      <c r="J37" s="2" t="s">
        <v>0</v>
      </c>
      <c r="K37" s="2" t="s">
        <v>1</v>
      </c>
      <c r="L37" s="2" t="s">
        <v>8</v>
      </c>
      <c r="M37" s="2" t="s">
        <v>13</v>
      </c>
      <c r="N37" s="2" t="s">
        <v>11</v>
      </c>
      <c r="O37" s="2" t="s">
        <v>10</v>
      </c>
      <c r="P37" s="2" t="s">
        <v>12</v>
      </c>
      <c r="Q37" s="2" t="s">
        <v>14</v>
      </c>
      <c r="R37" s="2" t="s">
        <v>15</v>
      </c>
      <c r="S37" s="2" t="s">
        <v>244</v>
      </c>
      <c r="T37" s="2" t="s">
        <v>240</v>
      </c>
      <c r="U37" s="4" t="s">
        <v>241</v>
      </c>
      <c r="V37" s="2" t="s">
        <v>242</v>
      </c>
      <c r="W37" s="2" t="s">
        <v>243</v>
      </c>
      <c r="X37" s="2" t="s">
        <v>245</v>
      </c>
      <c r="Z37" s="79"/>
    </row>
    <row r="38" spans="1:26" s="28" customFormat="1" ht="23.25" customHeight="1">
      <c r="A38" s="26">
        <v>1</v>
      </c>
      <c r="B38" s="34" t="s">
        <v>351</v>
      </c>
      <c r="C38" s="35" t="s">
        <v>352</v>
      </c>
      <c r="D38" s="35" t="s">
        <v>353</v>
      </c>
      <c r="E38" s="35" t="s">
        <v>47</v>
      </c>
      <c r="F38" s="34" t="s">
        <v>351</v>
      </c>
      <c r="G38" s="35">
        <v>660299007</v>
      </c>
      <c r="H38" s="35">
        <v>3991</v>
      </c>
      <c r="I38" s="35">
        <v>2</v>
      </c>
      <c r="J38" s="35" t="s">
        <v>354</v>
      </c>
      <c r="K38" s="35" t="s">
        <v>24</v>
      </c>
      <c r="L38" s="35" t="s">
        <v>30</v>
      </c>
      <c r="M38" s="18">
        <v>0</v>
      </c>
      <c r="N38" s="18">
        <v>14</v>
      </c>
      <c r="O38" s="18" t="s">
        <v>356</v>
      </c>
      <c r="P38" s="18" t="s">
        <v>18</v>
      </c>
      <c r="Q38" s="19">
        <v>11185513</v>
      </c>
      <c r="R38" s="19">
        <v>28758416</v>
      </c>
      <c r="S38" s="19">
        <f>R38+Q38</f>
        <v>39943929</v>
      </c>
      <c r="T38" s="19">
        <f>S38</f>
        <v>39943929</v>
      </c>
      <c r="U38" s="19">
        <v>0</v>
      </c>
      <c r="V38" s="18" t="s">
        <v>314</v>
      </c>
      <c r="W38" s="18" t="s">
        <v>313</v>
      </c>
      <c r="X38" s="18" t="s">
        <v>247</v>
      </c>
      <c r="Z38" s="58"/>
    </row>
    <row r="39" spans="1:26" s="28" customFormat="1" ht="23.25" customHeight="1">
      <c r="A39" s="26">
        <v>2</v>
      </c>
      <c r="B39" s="33" t="s">
        <v>347</v>
      </c>
      <c r="C39" s="32" t="s">
        <v>27</v>
      </c>
      <c r="D39" s="32" t="s">
        <v>348</v>
      </c>
      <c r="E39" s="32" t="s">
        <v>26</v>
      </c>
      <c r="F39" s="33" t="s">
        <v>347</v>
      </c>
      <c r="G39" s="32">
        <v>660299008</v>
      </c>
      <c r="H39" s="32">
        <v>3991</v>
      </c>
      <c r="I39" s="32">
        <v>2</v>
      </c>
      <c r="J39" s="32" t="s">
        <v>349</v>
      </c>
      <c r="K39" s="32" t="s">
        <v>24</v>
      </c>
      <c r="L39" s="32" t="s">
        <v>20</v>
      </c>
      <c r="M39" s="32">
        <v>0</v>
      </c>
      <c r="N39" s="75">
        <v>10</v>
      </c>
      <c r="O39" s="32">
        <v>16</v>
      </c>
      <c r="P39" s="18" t="s">
        <v>18</v>
      </c>
      <c r="Q39" s="20">
        <v>11185513</v>
      </c>
      <c r="R39" s="20">
        <v>19828170</v>
      </c>
      <c r="S39" s="20">
        <f>R39+Q39</f>
        <v>31013683</v>
      </c>
      <c r="T39" s="19">
        <f>S39</f>
        <v>31013683</v>
      </c>
      <c r="U39" s="19">
        <v>0</v>
      </c>
      <c r="V39" s="18">
        <v>0</v>
      </c>
      <c r="W39" s="18" t="s">
        <v>313</v>
      </c>
      <c r="X39" s="18" t="s">
        <v>247</v>
      </c>
      <c r="Z39" s="58"/>
    </row>
    <row r="40" spans="1:26" ht="23.25" customHeight="1">
      <c r="A40" s="89" t="s">
        <v>383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78">
        <f>SUM(Q38:Q39)</f>
        <v>22371026</v>
      </c>
      <c r="R40" s="78">
        <f>SUM(R38:R39)</f>
        <v>48586586</v>
      </c>
      <c r="S40" s="78">
        <f>SUM(S38:S39)</f>
        <v>70957612</v>
      </c>
      <c r="T40" s="56">
        <f>SUM(T38:T39)</f>
        <v>70957612</v>
      </c>
      <c r="U40" s="55"/>
      <c r="V40" s="54"/>
      <c r="W40" s="54"/>
      <c r="X40" s="54"/>
      <c r="Z40" s="53">
        <v>70957612</v>
      </c>
    </row>
    <row r="41" spans="1:26" ht="43.5" customHeight="1">
      <c r="A41" s="50"/>
      <c r="B41" s="51"/>
      <c r="C41" s="27"/>
      <c r="D41" s="50"/>
      <c r="E41" s="50"/>
      <c r="F41" s="27"/>
      <c r="G41" s="27"/>
      <c r="H41" s="52"/>
      <c r="I41" s="27"/>
      <c r="J41" s="27"/>
      <c r="K41" s="27"/>
      <c r="L41" s="27"/>
      <c r="M41" s="27"/>
      <c r="N41" s="27"/>
      <c r="O41" s="27"/>
      <c r="P41" s="27"/>
      <c r="Q41" s="27"/>
      <c r="R41" s="53"/>
      <c r="S41" s="27"/>
      <c r="T41" s="42"/>
      <c r="U41" s="53"/>
      <c r="V41" s="52"/>
      <c r="W41" s="27"/>
      <c r="X41" s="53"/>
      <c r="Y41" s="53"/>
    </row>
    <row r="42" spans="1:26" ht="26.25" customHeight="1">
      <c r="A42" s="50"/>
      <c r="B42" s="51"/>
      <c r="C42" s="27"/>
      <c r="D42" s="50"/>
      <c r="E42" s="50"/>
      <c r="F42" s="27"/>
      <c r="G42" s="27"/>
      <c r="H42" s="52"/>
      <c r="I42" s="27"/>
      <c r="J42" s="27"/>
      <c r="K42" s="27"/>
      <c r="L42" s="27"/>
      <c r="M42" s="27"/>
      <c r="N42" s="27"/>
      <c r="O42" s="27"/>
      <c r="P42" s="27"/>
      <c r="Q42" s="27"/>
      <c r="R42" s="53"/>
      <c r="S42" s="27"/>
      <c r="T42" s="42"/>
      <c r="U42" s="53"/>
      <c r="V42" s="52"/>
      <c r="W42" s="27"/>
      <c r="X42" s="53"/>
      <c r="Y42" s="53"/>
    </row>
    <row r="43" spans="1:26" s="77" customFormat="1" ht="35.25" customHeight="1">
      <c r="A43" s="2" t="s">
        <v>238</v>
      </c>
      <c r="B43" s="76" t="s">
        <v>9</v>
      </c>
      <c r="C43" s="2" t="s">
        <v>5</v>
      </c>
      <c r="D43" s="2" t="s">
        <v>4</v>
      </c>
      <c r="E43" s="2" t="s">
        <v>6</v>
      </c>
      <c r="F43" s="2" t="s">
        <v>7</v>
      </c>
      <c r="G43" s="2" t="s">
        <v>3</v>
      </c>
      <c r="H43" s="2" t="s">
        <v>2</v>
      </c>
      <c r="I43" s="2" t="s">
        <v>239</v>
      </c>
      <c r="J43" s="2" t="s">
        <v>0</v>
      </c>
      <c r="K43" s="2" t="s">
        <v>1</v>
      </c>
      <c r="L43" s="2" t="s">
        <v>8</v>
      </c>
      <c r="M43" s="2" t="s">
        <v>13</v>
      </c>
      <c r="N43" s="2" t="s">
        <v>11</v>
      </c>
      <c r="O43" s="2" t="s">
        <v>10</v>
      </c>
      <c r="P43" s="2" t="s">
        <v>12</v>
      </c>
      <c r="Q43" s="2" t="s">
        <v>14</v>
      </c>
      <c r="R43" s="2" t="s">
        <v>15</v>
      </c>
      <c r="S43" s="2" t="s">
        <v>244</v>
      </c>
      <c r="T43" s="2" t="s">
        <v>240</v>
      </c>
      <c r="U43" s="4" t="s">
        <v>241</v>
      </c>
      <c r="V43" s="2" t="s">
        <v>242</v>
      </c>
      <c r="W43" s="2" t="s">
        <v>243</v>
      </c>
      <c r="X43" s="2" t="s">
        <v>245</v>
      </c>
      <c r="Z43" s="79"/>
    </row>
    <row r="44" spans="1:26" s="28" customFormat="1" ht="23.25" customHeight="1">
      <c r="A44" s="26">
        <v>1</v>
      </c>
      <c r="B44" s="23" t="s">
        <v>225</v>
      </c>
      <c r="C44" s="18" t="s">
        <v>47</v>
      </c>
      <c r="D44" s="18" t="s">
        <v>184</v>
      </c>
      <c r="E44" s="18" t="s">
        <v>74</v>
      </c>
      <c r="F44" s="23" t="s">
        <v>225</v>
      </c>
      <c r="G44" s="18">
        <v>810199155</v>
      </c>
      <c r="H44" s="18">
        <v>3991</v>
      </c>
      <c r="I44" s="18">
        <v>2</v>
      </c>
      <c r="J44" s="18" t="s">
        <v>183</v>
      </c>
      <c r="K44" s="18" t="s">
        <v>24</v>
      </c>
      <c r="L44" s="18" t="s">
        <v>20</v>
      </c>
      <c r="M44" s="18">
        <v>0</v>
      </c>
      <c r="N44" s="18">
        <v>14</v>
      </c>
      <c r="O44" s="18" t="s">
        <v>266</v>
      </c>
      <c r="P44" s="18" t="s">
        <v>18</v>
      </c>
      <c r="Q44" s="19">
        <v>12411530</v>
      </c>
      <c r="R44" s="19">
        <v>41761230</v>
      </c>
      <c r="S44" s="19">
        <f>R44+Q44</f>
        <v>54172760</v>
      </c>
      <c r="T44" s="19">
        <f>S44</f>
        <v>54172760</v>
      </c>
      <c r="U44" s="19">
        <v>0</v>
      </c>
      <c r="V44" s="18" t="s">
        <v>314</v>
      </c>
      <c r="W44" s="18" t="s">
        <v>313</v>
      </c>
      <c r="X44" s="18" t="s">
        <v>247</v>
      </c>
      <c r="Z44" s="58"/>
    </row>
    <row r="45" spans="1:26" s="28" customFormat="1" ht="23.25" customHeight="1">
      <c r="A45" s="26">
        <v>2</v>
      </c>
      <c r="B45" s="23" t="s">
        <v>226</v>
      </c>
      <c r="C45" s="18" t="s">
        <v>25</v>
      </c>
      <c r="D45" s="18" t="s">
        <v>186</v>
      </c>
      <c r="E45" s="18" t="s">
        <v>37</v>
      </c>
      <c r="F45" s="23" t="s">
        <v>226</v>
      </c>
      <c r="G45" s="18">
        <v>810299048</v>
      </c>
      <c r="H45" s="18">
        <v>3991</v>
      </c>
      <c r="I45" s="18">
        <v>2</v>
      </c>
      <c r="J45" s="18" t="s">
        <v>185</v>
      </c>
      <c r="K45" s="18" t="s">
        <v>24</v>
      </c>
      <c r="L45" s="18" t="s">
        <v>20</v>
      </c>
      <c r="M45" s="18">
        <v>0</v>
      </c>
      <c r="N45" s="18">
        <v>8</v>
      </c>
      <c r="O45" s="18">
        <v>15</v>
      </c>
      <c r="P45" s="18" t="s">
        <v>18</v>
      </c>
      <c r="Q45" s="19">
        <v>12411530</v>
      </c>
      <c r="R45" s="19">
        <v>23863560</v>
      </c>
      <c r="S45" s="19">
        <f>R45+Q45</f>
        <v>36275090</v>
      </c>
      <c r="T45" s="19">
        <f>S45</f>
        <v>36275090</v>
      </c>
      <c r="U45" s="19">
        <v>0</v>
      </c>
      <c r="V45" s="18" t="s">
        <v>314</v>
      </c>
      <c r="W45" s="18" t="s">
        <v>313</v>
      </c>
      <c r="X45" s="18" t="s">
        <v>247</v>
      </c>
      <c r="Z45" s="58"/>
    </row>
    <row r="46" spans="1:26" s="28" customFormat="1" ht="23.25" customHeight="1">
      <c r="A46" s="26">
        <v>3</v>
      </c>
      <c r="B46" s="23" t="s">
        <v>227</v>
      </c>
      <c r="C46" s="18" t="s">
        <v>190</v>
      </c>
      <c r="D46" s="18" t="s">
        <v>189</v>
      </c>
      <c r="E46" s="18" t="s">
        <v>132</v>
      </c>
      <c r="F46" s="23" t="s">
        <v>227</v>
      </c>
      <c r="G46" s="18">
        <v>810699038</v>
      </c>
      <c r="H46" s="18">
        <v>3991</v>
      </c>
      <c r="I46" s="18">
        <v>2</v>
      </c>
      <c r="J46" s="18" t="s">
        <v>188</v>
      </c>
      <c r="K46" s="18" t="s">
        <v>24</v>
      </c>
      <c r="L46" s="18" t="s">
        <v>42</v>
      </c>
      <c r="M46" s="18">
        <v>0</v>
      </c>
      <c r="N46" s="18">
        <v>9</v>
      </c>
      <c r="O46" s="18" t="s">
        <v>264</v>
      </c>
      <c r="P46" s="18" t="s">
        <v>18</v>
      </c>
      <c r="Q46" s="19">
        <v>12411530</v>
      </c>
      <c r="R46" s="19">
        <v>26846505</v>
      </c>
      <c r="S46" s="19">
        <f>R46+Q46</f>
        <v>39258035</v>
      </c>
      <c r="T46" s="19">
        <f>S46</f>
        <v>39258035</v>
      </c>
      <c r="U46" s="19">
        <v>0</v>
      </c>
      <c r="V46" s="18" t="s">
        <v>314</v>
      </c>
      <c r="W46" s="18" t="s">
        <v>313</v>
      </c>
      <c r="X46" s="18" t="s">
        <v>247</v>
      </c>
      <c r="Z46" s="58"/>
    </row>
    <row r="47" spans="1:26" ht="23.25" customHeight="1">
      <c r="A47" s="26">
        <v>4</v>
      </c>
      <c r="B47" s="23" t="s">
        <v>312</v>
      </c>
      <c r="C47" s="18" t="s">
        <v>310</v>
      </c>
      <c r="D47" s="18" t="s">
        <v>309</v>
      </c>
      <c r="E47" s="18" t="s">
        <v>78</v>
      </c>
      <c r="F47" s="23" t="s">
        <v>312</v>
      </c>
      <c r="G47" s="18">
        <v>810999032</v>
      </c>
      <c r="H47" s="18">
        <v>3991</v>
      </c>
      <c r="I47" s="18">
        <v>2</v>
      </c>
      <c r="J47" s="18" t="s">
        <v>308</v>
      </c>
      <c r="K47" s="18" t="s">
        <v>24</v>
      </c>
      <c r="L47" s="18" t="s">
        <v>42</v>
      </c>
      <c r="M47" s="18">
        <v>0</v>
      </c>
      <c r="N47" s="18">
        <v>9</v>
      </c>
      <c r="O47" s="18" t="s">
        <v>311</v>
      </c>
      <c r="P47" s="18" t="s">
        <v>18</v>
      </c>
      <c r="Q47" s="19">
        <v>12411530</v>
      </c>
      <c r="R47" s="19">
        <v>26846505</v>
      </c>
      <c r="S47" s="19">
        <f>R47+Q47</f>
        <v>39258035</v>
      </c>
      <c r="T47" s="19">
        <f>S47</f>
        <v>39258035</v>
      </c>
      <c r="U47" s="19">
        <v>0</v>
      </c>
      <c r="V47" s="18" t="s">
        <v>314</v>
      </c>
      <c r="W47" s="18" t="s">
        <v>313</v>
      </c>
      <c r="X47" s="18" t="s">
        <v>247</v>
      </c>
    </row>
    <row r="48" spans="1:26" s="28" customFormat="1" ht="23.25" customHeight="1">
      <c r="A48" s="26">
        <v>5</v>
      </c>
      <c r="B48" s="23">
        <v>6010065666</v>
      </c>
      <c r="C48" s="18" t="s">
        <v>47</v>
      </c>
      <c r="D48" s="18" t="s">
        <v>191</v>
      </c>
      <c r="E48" s="18" t="s">
        <v>94</v>
      </c>
      <c r="F48" s="18">
        <v>6010065666</v>
      </c>
      <c r="G48" s="18">
        <v>811599107</v>
      </c>
      <c r="H48" s="18">
        <v>3991</v>
      </c>
      <c r="I48" s="18">
        <v>2</v>
      </c>
      <c r="J48" s="18" t="s">
        <v>133</v>
      </c>
      <c r="K48" s="18" t="s">
        <v>24</v>
      </c>
      <c r="L48" s="18" t="s">
        <v>45</v>
      </c>
      <c r="M48" s="18">
        <v>0</v>
      </c>
      <c r="N48" s="18">
        <v>13</v>
      </c>
      <c r="O48" s="18" t="s">
        <v>267</v>
      </c>
      <c r="P48" s="18" t="s">
        <v>18</v>
      </c>
      <c r="Q48" s="19">
        <v>12411530</v>
      </c>
      <c r="R48" s="19">
        <v>38778285</v>
      </c>
      <c r="S48" s="19">
        <f>R48+Q48</f>
        <v>51189815</v>
      </c>
      <c r="T48" s="19">
        <f>S48</f>
        <v>51189815</v>
      </c>
      <c r="U48" s="19">
        <v>0</v>
      </c>
      <c r="V48" s="18" t="s">
        <v>314</v>
      </c>
      <c r="W48" s="18" t="s">
        <v>313</v>
      </c>
      <c r="X48" s="18" t="s">
        <v>247</v>
      </c>
      <c r="Z48" s="58"/>
    </row>
    <row r="49" spans="1:26" ht="23.25" customHeight="1">
      <c r="A49" s="89" t="s">
        <v>384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1"/>
      <c r="Q49" s="78">
        <f>SUM(Q44:Q48)</f>
        <v>62057650</v>
      </c>
      <c r="R49" s="78">
        <f>SUM(R44:R48)</f>
        <v>158096085</v>
      </c>
      <c r="S49" s="78">
        <f>SUM(S44:S48)</f>
        <v>220153735</v>
      </c>
      <c r="T49" s="56">
        <f>SUM(T44:T48)</f>
        <v>220153735</v>
      </c>
      <c r="U49" s="55"/>
      <c r="V49" s="54"/>
      <c r="W49" s="54"/>
      <c r="X49" s="54"/>
      <c r="Z49" s="53">
        <v>220153735</v>
      </c>
    </row>
    <row r="50" spans="1:26" ht="43.5" customHeight="1">
      <c r="A50" s="50"/>
      <c r="B50" s="51"/>
      <c r="C50" s="27"/>
      <c r="D50" s="50"/>
      <c r="E50" s="50"/>
      <c r="F50" s="27"/>
      <c r="G50" s="27"/>
      <c r="H50" s="52"/>
      <c r="I50" s="27"/>
      <c r="J50" s="27"/>
      <c r="K50" s="27"/>
      <c r="L50" s="27"/>
      <c r="M50" s="27"/>
      <c r="N50" s="27"/>
      <c r="O50" s="27"/>
      <c r="P50" s="27"/>
      <c r="Q50" s="27"/>
      <c r="R50" s="53"/>
      <c r="S50" s="27"/>
      <c r="T50" s="42"/>
      <c r="U50" s="53"/>
      <c r="V50" s="52"/>
      <c r="W50" s="27"/>
      <c r="X50" s="53"/>
      <c r="Y50" s="53"/>
    </row>
    <row r="51" spans="1:26" ht="26.25" customHeight="1">
      <c r="A51" s="50"/>
      <c r="B51" s="51"/>
      <c r="C51" s="27"/>
      <c r="D51" s="50"/>
      <c r="E51" s="50"/>
      <c r="F51" s="27"/>
      <c r="G51" s="27"/>
      <c r="H51" s="52"/>
      <c r="I51" s="27"/>
      <c r="J51" s="27"/>
      <c r="K51" s="27"/>
      <c r="L51" s="27"/>
      <c r="M51" s="27"/>
      <c r="N51" s="27"/>
      <c r="O51" s="27"/>
      <c r="P51" s="27"/>
      <c r="Q51" s="27"/>
      <c r="R51" s="53"/>
      <c r="S51" s="27"/>
      <c r="T51" s="42"/>
      <c r="U51" s="53"/>
      <c r="V51" s="52"/>
      <c r="W51" s="27"/>
      <c r="X51" s="53"/>
      <c r="Y51" s="53"/>
    </row>
    <row r="52" spans="1:26" s="77" customFormat="1" ht="35.25" customHeight="1">
      <c r="A52" s="2" t="s">
        <v>238</v>
      </c>
      <c r="B52" s="76" t="s">
        <v>9</v>
      </c>
      <c r="C52" s="2" t="s">
        <v>5</v>
      </c>
      <c r="D52" s="2" t="s">
        <v>4</v>
      </c>
      <c r="E52" s="2" t="s">
        <v>6</v>
      </c>
      <c r="F52" s="2" t="s">
        <v>7</v>
      </c>
      <c r="G52" s="2" t="s">
        <v>3</v>
      </c>
      <c r="H52" s="2" t="s">
        <v>2</v>
      </c>
      <c r="I52" s="2" t="s">
        <v>239</v>
      </c>
      <c r="J52" s="2" t="s">
        <v>0</v>
      </c>
      <c r="K52" s="2" t="s">
        <v>1</v>
      </c>
      <c r="L52" s="2" t="s">
        <v>8</v>
      </c>
      <c r="M52" s="2" t="s">
        <v>13</v>
      </c>
      <c r="N52" s="2" t="s">
        <v>11</v>
      </c>
      <c r="O52" s="2" t="s">
        <v>10</v>
      </c>
      <c r="P52" s="2" t="s">
        <v>12</v>
      </c>
      <c r="Q52" s="2" t="s">
        <v>14</v>
      </c>
      <c r="R52" s="2" t="s">
        <v>15</v>
      </c>
      <c r="S52" s="2" t="s">
        <v>244</v>
      </c>
      <c r="T52" s="2" t="s">
        <v>240</v>
      </c>
      <c r="U52" s="4" t="s">
        <v>241</v>
      </c>
      <c r="V52" s="2" t="s">
        <v>242</v>
      </c>
      <c r="W52" s="2" t="s">
        <v>243</v>
      </c>
      <c r="X52" s="2" t="s">
        <v>245</v>
      </c>
      <c r="Z52" s="79"/>
    </row>
    <row r="53" spans="1:26" s="28" customFormat="1" ht="23.25" customHeight="1">
      <c r="A53" s="26">
        <v>1</v>
      </c>
      <c r="B53" s="23" t="s">
        <v>232</v>
      </c>
      <c r="C53" s="18" t="s">
        <v>48</v>
      </c>
      <c r="D53" s="18" t="s">
        <v>126</v>
      </c>
      <c r="E53" s="18" t="s">
        <v>62</v>
      </c>
      <c r="F53" s="23" t="s">
        <v>232</v>
      </c>
      <c r="G53" s="18">
        <v>910199065</v>
      </c>
      <c r="H53" s="18">
        <v>3991</v>
      </c>
      <c r="I53" s="18">
        <v>2</v>
      </c>
      <c r="J53" s="18" t="s">
        <v>200</v>
      </c>
      <c r="K53" s="18" t="s">
        <v>24</v>
      </c>
      <c r="L53" s="18" t="s">
        <v>20</v>
      </c>
      <c r="M53" s="18">
        <v>0</v>
      </c>
      <c r="N53" s="18">
        <v>8</v>
      </c>
      <c r="O53" s="18" t="s">
        <v>271</v>
      </c>
      <c r="P53" s="18" t="s">
        <v>18</v>
      </c>
      <c r="Q53" s="19">
        <v>11155242</v>
      </c>
      <c r="R53" s="19">
        <v>28770536</v>
      </c>
      <c r="S53" s="19">
        <f t="shared" ref="S53:S58" si="0">R53+Q53</f>
        <v>39925778</v>
      </c>
      <c r="T53" s="19">
        <f>S53</f>
        <v>39925778</v>
      </c>
      <c r="U53" s="19">
        <v>0</v>
      </c>
      <c r="V53" s="18" t="s">
        <v>314</v>
      </c>
      <c r="W53" s="18" t="s">
        <v>313</v>
      </c>
      <c r="X53" s="18" t="s">
        <v>248</v>
      </c>
      <c r="Z53" s="58"/>
    </row>
    <row r="54" spans="1:26" s="28" customFormat="1" ht="23.25" customHeight="1">
      <c r="A54" s="26">
        <v>2</v>
      </c>
      <c r="B54" s="29" t="s">
        <v>233</v>
      </c>
      <c r="C54" s="30" t="s">
        <v>153</v>
      </c>
      <c r="D54" s="30" t="s">
        <v>174</v>
      </c>
      <c r="E54" s="30" t="s">
        <v>78</v>
      </c>
      <c r="F54" s="29" t="s">
        <v>233</v>
      </c>
      <c r="G54" s="30">
        <v>910199066</v>
      </c>
      <c r="H54" s="30">
        <v>3991</v>
      </c>
      <c r="I54" s="30">
        <v>2</v>
      </c>
      <c r="J54" s="30" t="s">
        <v>198</v>
      </c>
      <c r="K54" s="30" t="s">
        <v>24</v>
      </c>
      <c r="L54" s="30" t="s">
        <v>20</v>
      </c>
      <c r="M54" s="30">
        <v>0</v>
      </c>
      <c r="N54" s="30">
        <v>9</v>
      </c>
      <c r="O54" s="29" t="s">
        <v>305</v>
      </c>
      <c r="P54" s="30" t="s">
        <v>38</v>
      </c>
      <c r="Q54" s="31">
        <v>12411530</v>
      </c>
      <c r="R54" s="31">
        <v>31293039</v>
      </c>
      <c r="S54" s="31">
        <f t="shared" si="0"/>
        <v>43704569</v>
      </c>
      <c r="T54" s="30">
        <v>0</v>
      </c>
      <c r="U54" s="31">
        <f>S54</f>
        <v>43704569</v>
      </c>
      <c r="V54" s="30" t="s">
        <v>319</v>
      </c>
      <c r="W54" s="30" t="s">
        <v>313</v>
      </c>
      <c r="X54" s="30" t="s">
        <v>247</v>
      </c>
      <c r="Z54" s="58"/>
    </row>
    <row r="55" spans="1:26" s="28" customFormat="1" ht="23.25" customHeight="1">
      <c r="A55" s="26">
        <v>3</v>
      </c>
      <c r="B55" s="23">
        <v>4530138331</v>
      </c>
      <c r="C55" s="18" t="s">
        <v>44</v>
      </c>
      <c r="D55" s="18" t="s">
        <v>176</v>
      </c>
      <c r="E55" s="18" t="s">
        <v>112</v>
      </c>
      <c r="F55" s="18">
        <v>4530138331</v>
      </c>
      <c r="G55" s="18">
        <v>910199101</v>
      </c>
      <c r="H55" s="18">
        <v>3991</v>
      </c>
      <c r="I55" s="18">
        <v>2</v>
      </c>
      <c r="J55" s="18" t="s">
        <v>70</v>
      </c>
      <c r="K55" s="18" t="s">
        <v>24</v>
      </c>
      <c r="L55" s="18" t="s">
        <v>20</v>
      </c>
      <c r="M55" s="18">
        <v>0</v>
      </c>
      <c r="N55" s="18">
        <v>10</v>
      </c>
      <c r="O55" s="18">
        <v>18</v>
      </c>
      <c r="P55" s="18" t="s">
        <v>18</v>
      </c>
      <c r="Q55" s="19">
        <v>12411530</v>
      </c>
      <c r="R55" s="19">
        <v>35758162</v>
      </c>
      <c r="S55" s="19">
        <f t="shared" si="0"/>
        <v>48169692</v>
      </c>
      <c r="T55" s="19">
        <f>S55</f>
        <v>48169692</v>
      </c>
      <c r="U55" s="19">
        <v>0</v>
      </c>
      <c r="V55" s="18" t="s">
        <v>314</v>
      </c>
      <c r="W55" s="18" t="s">
        <v>313</v>
      </c>
      <c r="X55" s="18" t="s">
        <v>247</v>
      </c>
      <c r="Z55" s="58"/>
    </row>
    <row r="56" spans="1:26" s="28" customFormat="1" ht="23.25" customHeight="1">
      <c r="A56" s="26">
        <v>4</v>
      </c>
      <c r="B56" s="23" t="s">
        <v>236</v>
      </c>
      <c r="C56" s="18" t="s">
        <v>81</v>
      </c>
      <c r="D56" s="18" t="s">
        <v>207</v>
      </c>
      <c r="E56" s="18" t="s">
        <v>32</v>
      </c>
      <c r="F56" s="23" t="s">
        <v>236</v>
      </c>
      <c r="G56" s="18">
        <v>910299006</v>
      </c>
      <c r="H56" s="18">
        <v>3991</v>
      </c>
      <c r="I56" s="18">
        <v>2</v>
      </c>
      <c r="J56" s="18" t="s">
        <v>203</v>
      </c>
      <c r="K56" s="18" t="s">
        <v>24</v>
      </c>
      <c r="L56" s="18" t="s">
        <v>20</v>
      </c>
      <c r="M56" s="18">
        <v>0</v>
      </c>
      <c r="N56" s="18">
        <v>8</v>
      </c>
      <c r="O56" s="18" t="s">
        <v>22</v>
      </c>
      <c r="P56" s="18" t="s">
        <v>18</v>
      </c>
      <c r="Q56" s="19">
        <v>12411530</v>
      </c>
      <c r="R56" s="19">
        <v>23863560</v>
      </c>
      <c r="S56" s="19">
        <f t="shared" si="0"/>
        <v>36275090</v>
      </c>
      <c r="T56" s="19">
        <f>S56</f>
        <v>36275090</v>
      </c>
      <c r="U56" s="19">
        <v>0</v>
      </c>
      <c r="V56" s="18" t="s">
        <v>314</v>
      </c>
      <c r="W56" s="18" t="s">
        <v>313</v>
      </c>
      <c r="X56" s="18" t="s">
        <v>247</v>
      </c>
      <c r="Z56" s="58"/>
    </row>
    <row r="57" spans="1:26" s="28" customFormat="1" ht="23.25" customHeight="1">
      <c r="A57" s="26">
        <v>5</v>
      </c>
      <c r="B57" s="23" t="s">
        <v>237</v>
      </c>
      <c r="C57" s="18" t="s">
        <v>115</v>
      </c>
      <c r="D57" s="18" t="s">
        <v>208</v>
      </c>
      <c r="E57" s="18" t="s">
        <v>47</v>
      </c>
      <c r="F57" s="23" t="s">
        <v>237</v>
      </c>
      <c r="G57" s="18">
        <v>910299035</v>
      </c>
      <c r="H57" s="18">
        <v>3991</v>
      </c>
      <c r="I57" s="18">
        <v>2</v>
      </c>
      <c r="J57" s="18" t="s">
        <v>202</v>
      </c>
      <c r="K57" s="18" t="s">
        <v>24</v>
      </c>
      <c r="L57" s="18" t="s">
        <v>20</v>
      </c>
      <c r="M57" s="18">
        <v>0</v>
      </c>
      <c r="N57" s="18">
        <v>9</v>
      </c>
      <c r="O57" s="18" t="s">
        <v>261</v>
      </c>
      <c r="P57" s="18" t="s">
        <v>18</v>
      </c>
      <c r="Q57" s="19">
        <v>12411530</v>
      </c>
      <c r="R57" s="19">
        <v>31293039</v>
      </c>
      <c r="S57" s="19">
        <f t="shared" si="0"/>
        <v>43704569</v>
      </c>
      <c r="T57" s="19">
        <f>S57</f>
        <v>43704569</v>
      </c>
      <c r="U57" s="19">
        <v>0</v>
      </c>
      <c r="V57" s="18" t="s">
        <v>314</v>
      </c>
      <c r="W57" s="18" t="s">
        <v>313</v>
      </c>
      <c r="X57" s="18" t="s">
        <v>247</v>
      </c>
      <c r="Z57" s="58"/>
    </row>
    <row r="58" spans="1:26" s="28" customFormat="1" ht="23.25" customHeight="1">
      <c r="A58" s="26">
        <v>6</v>
      </c>
      <c r="B58" s="23">
        <v>1287408494</v>
      </c>
      <c r="C58" s="18" t="s">
        <v>122</v>
      </c>
      <c r="D58" s="18" t="s">
        <v>210</v>
      </c>
      <c r="E58" s="18" t="s">
        <v>55</v>
      </c>
      <c r="F58" s="18">
        <v>6717</v>
      </c>
      <c r="G58" s="18">
        <v>910699001</v>
      </c>
      <c r="H58" s="18">
        <v>3991</v>
      </c>
      <c r="I58" s="18">
        <v>2</v>
      </c>
      <c r="J58" s="18" t="s">
        <v>209</v>
      </c>
      <c r="K58" s="18" t="s">
        <v>16</v>
      </c>
      <c r="L58" s="18" t="s">
        <v>23</v>
      </c>
      <c r="M58" s="18">
        <v>0</v>
      </c>
      <c r="N58" s="18">
        <v>10</v>
      </c>
      <c r="O58" s="18" t="s">
        <v>262</v>
      </c>
      <c r="P58" s="18" t="s">
        <v>18</v>
      </c>
      <c r="Q58" s="19">
        <v>125912704</v>
      </c>
      <c r="R58" s="18">
        <v>0</v>
      </c>
      <c r="S58" s="19">
        <f t="shared" si="0"/>
        <v>125912704</v>
      </c>
      <c r="T58" s="19">
        <f>S58</f>
        <v>125912704</v>
      </c>
      <c r="U58" s="19">
        <v>0</v>
      </c>
      <c r="V58" s="18" t="s">
        <v>314</v>
      </c>
      <c r="W58" s="18" t="s">
        <v>313</v>
      </c>
      <c r="X58" s="18" t="s">
        <v>247</v>
      </c>
      <c r="Z58" s="58"/>
    </row>
    <row r="59" spans="1:26" ht="23.25" customHeight="1">
      <c r="A59" s="89" t="s">
        <v>385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  <c r="Q59" s="78">
        <f>SUM(Q53:Q58)</f>
        <v>186714066</v>
      </c>
      <c r="R59" s="78">
        <f>SUM(R53:R58)</f>
        <v>150978336</v>
      </c>
      <c r="S59" s="78">
        <f>SUM(S53:S58)</f>
        <v>337692402</v>
      </c>
      <c r="T59" s="56">
        <f>SUM(T53:T58)</f>
        <v>293987833</v>
      </c>
      <c r="U59" s="55"/>
      <c r="V59" s="54"/>
      <c r="W59" s="54"/>
      <c r="X59" s="54"/>
      <c r="Z59" s="53">
        <v>293987833</v>
      </c>
    </row>
    <row r="61" spans="1:26" ht="23.25" customHeight="1">
      <c r="Z61" s="60">
        <f>SUM(Z5:Z60)</f>
        <v>941844952</v>
      </c>
    </row>
    <row r="62" spans="1:26" ht="23.25" customHeight="1">
      <c r="Z62" s="61" t="s">
        <v>376</v>
      </c>
    </row>
  </sheetData>
  <sortState ref="A2:X24">
    <sortCondition ref="G2:G24"/>
  </sortState>
  <mergeCells count="9">
    <mergeCell ref="A34:P34"/>
    <mergeCell ref="A40:P40"/>
    <mergeCell ref="A49:P49"/>
    <mergeCell ref="A59:P59"/>
    <mergeCell ref="A6:P6"/>
    <mergeCell ref="A11:P11"/>
    <mergeCell ref="A16:P16"/>
    <mergeCell ref="A23:P23"/>
    <mergeCell ref="A29:P2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rightToLeft="1" workbookViewId="0">
      <selection activeCell="G8" sqref="G8"/>
    </sheetView>
  </sheetViews>
  <sheetFormatPr defaultRowHeight="30" customHeight="1"/>
  <cols>
    <col min="1" max="1" width="3.75" style="40" bestFit="1" customWidth="1"/>
    <col min="2" max="2" width="11.125" style="41" bestFit="1" customWidth="1"/>
    <col min="3" max="3" width="7.5" style="40" bestFit="1" customWidth="1"/>
    <col min="4" max="4" width="13.75" style="40" bestFit="1" customWidth="1"/>
    <col min="5" max="5" width="6.625" style="40" bestFit="1" customWidth="1"/>
    <col min="6" max="6" width="10.875" style="40" bestFit="1" customWidth="1"/>
    <col min="7" max="7" width="11.375" style="40" customWidth="1"/>
    <col min="8" max="8" width="8.375" style="40" customWidth="1"/>
    <col min="9" max="9" width="13" style="40" customWidth="1"/>
    <col min="10" max="10" width="11.5" style="40" customWidth="1"/>
    <col min="11" max="11" width="20.625" style="40" bestFit="1" customWidth="1"/>
    <col min="12" max="12" width="17.5" style="40" bestFit="1" customWidth="1"/>
    <col min="13" max="13" width="17.25" style="40" bestFit="1" customWidth="1"/>
    <col min="14" max="14" width="10.75" style="40" bestFit="1" customWidth="1"/>
    <col min="15" max="15" width="6.125" style="40" bestFit="1" customWidth="1"/>
    <col min="16" max="16" width="8.75" style="40" bestFit="1" customWidth="1"/>
    <col min="17" max="18" width="8.375" style="40" bestFit="1" customWidth="1"/>
    <col min="19" max="19" width="9.5" style="40" bestFit="1" customWidth="1"/>
    <col min="20" max="20" width="12" style="40" bestFit="1" customWidth="1"/>
    <col min="21" max="21" width="10.125" style="42" bestFit="1" customWidth="1"/>
    <col min="22" max="22" width="23.5" style="40" bestFit="1" customWidth="1"/>
    <col min="23" max="23" width="12.625" style="40" bestFit="1" customWidth="1"/>
    <col min="24" max="24" width="18.25" style="40" bestFit="1" customWidth="1"/>
    <col min="25" max="25" width="9" style="27"/>
    <col min="26" max="26" width="16.125" style="53" customWidth="1"/>
    <col min="27" max="16384" width="9" style="27"/>
  </cols>
  <sheetData>
    <row r="1" spans="1:26" ht="26.25" customHeight="1">
      <c r="A1" s="50"/>
      <c r="B1" s="51"/>
      <c r="C1" s="27"/>
      <c r="D1" s="50"/>
      <c r="E1" s="50"/>
      <c r="F1" s="27"/>
      <c r="G1" s="27"/>
      <c r="H1" s="52"/>
      <c r="I1" s="27"/>
      <c r="J1" s="27"/>
      <c r="K1" s="27"/>
      <c r="L1" s="27"/>
      <c r="M1" s="27"/>
      <c r="N1" s="27"/>
      <c r="O1" s="27"/>
      <c r="P1" s="27"/>
      <c r="Q1" s="27"/>
      <c r="R1" s="53"/>
      <c r="S1" s="27"/>
      <c r="T1" s="42"/>
      <c r="U1" s="53"/>
      <c r="V1" s="52"/>
      <c r="W1" s="27"/>
      <c r="X1" s="53"/>
      <c r="Y1" s="53"/>
    </row>
    <row r="2" spans="1:26" ht="26.25" customHeight="1">
      <c r="A2" s="50"/>
      <c r="B2" s="51"/>
      <c r="C2" s="27"/>
      <c r="D2" s="50"/>
      <c r="E2" s="50"/>
      <c r="F2" s="27"/>
      <c r="G2" s="27"/>
      <c r="H2" s="52"/>
      <c r="I2" s="27"/>
      <c r="J2" s="27"/>
      <c r="K2" s="27"/>
      <c r="L2" s="27"/>
      <c r="M2" s="27"/>
      <c r="N2" s="27"/>
      <c r="O2" s="27"/>
      <c r="P2" s="27"/>
      <c r="Q2" s="27"/>
      <c r="R2" s="53"/>
      <c r="S2" s="27"/>
      <c r="T2" s="42"/>
      <c r="U2" s="53"/>
      <c r="V2" s="52"/>
      <c r="W2" s="27"/>
      <c r="X2" s="53"/>
      <c r="Y2" s="53"/>
    </row>
    <row r="3" spans="1:26" s="48" customFormat="1" ht="39" customHeight="1">
      <c r="A3" s="44" t="s">
        <v>238</v>
      </c>
      <c r="B3" s="45" t="s">
        <v>9</v>
      </c>
      <c r="C3" s="44" t="s">
        <v>5</v>
      </c>
      <c r="D3" s="44" t="s">
        <v>4</v>
      </c>
      <c r="E3" s="44" t="s">
        <v>6</v>
      </c>
      <c r="F3" s="46" t="s">
        <v>7</v>
      </c>
      <c r="G3" s="46" t="s">
        <v>3</v>
      </c>
      <c r="H3" s="44" t="s">
        <v>2</v>
      </c>
      <c r="I3" s="46" t="s">
        <v>372</v>
      </c>
      <c r="J3" s="46" t="s">
        <v>0</v>
      </c>
      <c r="K3" s="44" t="s">
        <v>1</v>
      </c>
      <c r="L3" s="44" t="s">
        <v>8</v>
      </c>
      <c r="M3" s="46" t="s">
        <v>13</v>
      </c>
      <c r="N3" s="46" t="s">
        <v>11</v>
      </c>
      <c r="O3" s="46" t="s">
        <v>10</v>
      </c>
      <c r="P3" s="46" t="s">
        <v>12</v>
      </c>
      <c r="Q3" s="46" t="s">
        <v>14</v>
      </c>
      <c r="R3" s="46" t="s">
        <v>15</v>
      </c>
      <c r="S3" s="46" t="s">
        <v>244</v>
      </c>
      <c r="T3" s="46" t="s">
        <v>240</v>
      </c>
      <c r="U3" s="85" t="s">
        <v>241</v>
      </c>
      <c r="V3" s="44" t="s">
        <v>242</v>
      </c>
      <c r="W3" s="44" t="s">
        <v>243</v>
      </c>
      <c r="X3" s="44" t="s">
        <v>245</v>
      </c>
      <c r="Z3" s="57"/>
    </row>
    <row r="4" spans="1:26" s="28" customFormat="1" ht="30" customHeight="1">
      <c r="A4" s="26">
        <v>1</v>
      </c>
      <c r="B4" s="23" t="s">
        <v>214</v>
      </c>
      <c r="C4" s="18" t="s">
        <v>37</v>
      </c>
      <c r="D4" s="18" t="s">
        <v>101</v>
      </c>
      <c r="E4" s="18" t="s">
        <v>50</v>
      </c>
      <c r="F4" s="23" t="s">
        <v>214</v>
      </c>
      <c r="G4" s="18">
        <v>210398037</v>
      </c>
      <c r="H4" s="18">
        <v>3981</v>
      </c>
      <c r="I4" s="18">
        <v>3</v>
      </c>
      <c r="J4" s="18" t="s">
        <v>59</v>
      </c>
      <c r="K4" s="18" t="s">
        <v>24</v>
      </c>
      <c r="L4" s="18" t="s">
        <v>30</v>
      </c>
      <c r="M4" s="18">
        <v>0</v>
      </c>
      <c r="N4" s="18">
        <v>11</v>
      </c>
      <c r="O4" s="18" t="s">
        <v>286</v>
      </c>
      <c r="P4" s="18" t="s">
        <v>18</v>
      </c>
      <c r="Q4" s="19">
        <v>9726533</v>
      </c>
      <c r="R4" s="19">
        <v>37971647</v>
      </c>
      <c r="S4" s="19">
        <f>R4+Q4</f>
        <v>47698180</v>
      </c>
      <c r="T4" s="19">
        <f>S4</f>
        <v>47698180</v>
      </c>
      <c r="U4" s="19">
        <v>0</v>
      </c>
      <c r="V4" s="18" t="s">
        <v>314</v>
      </c>
      <c r="W4" s="18" t="s">
        <v>313</v>
      </c>
      <c r="X4" s="18" t="s">
        <v>247</v>
      </c>
      <c r="Z4" s="58"/>
    </row>
    <row r="5" spans="1:26" s="28" customFormat="1" ht="30" customHeight="1">
      <c r="A5" s="26">
        <v>2</v>
      </c>
      <c r="B5" s="23">
        <v>2572593440</v>
      </c>
      <c r="C5" s="18" t="s">
        <v>71</v>
      </c>
      <c r="D5" s="18" t="s">
        <v>102</v>
      </c>
      <c r="E5" s="18" t="s">
        <v>103</v>
      </c>
      <c r="F5" s="18">
        <v>6206</v>
      </c>
      <c r="G5" s="18">
        <v>210399007</v>
      </c>
      <c r="H5" s="18">
        <v>3991</v>
      </c>
      <c r="I5" s="18">
        <v>1</v>
      </c>
      <c r="J5" s="18" t="s">
        <v>28</v>
      </c>
      <c r="K5" s="18" t="s">
        <v>16</v>
      </c>
      <c r="L5" s="18" t="s">
        <v>20</v>
      </c>
      <c r="M5" s="18">
        <v>0</v>
      </c>
      <c r="N5" s="18">
        <v>6</v>
      </c>
      <c r="O5" s="18" t="s">
        <v>92</v>
      </c>
      <c r="P5" s="18" t="s">
        <v>18</v>
      </c>
      <c r="Q5" s="19">
        <v>89582160</v>
      </c>
      <c r="R5" s="18">
        <v>0</v>
      </c>
      <c r="S5" s="19">
        <f>R5+Q5</f>
        <v>89582160</v>
      </c>
      <c r="T5" s="19">
        <f>S5</f>
        <v>89582160</v>
      </c>
      <c r="U5" s="19">
        <v>0</v>
      </c>
      <c r="V5" s="18" t="s">
        <v>314</v>
      </c>
      <c r="W5" s="18" t="s">
        <v>313</v>
      </c>
      <c r="X5" s="18" t="s">
        <v>247</v>
      </c>
      <c r="Z5" s="58"/>
    </row>
    <row r="6" spans="1:26" ht="30" customHeight="1">
      <c r="A6" s="26">
        <v>3</v>
      </c>
      <c r="B6" s="33" t="s">
        <v>363</v>
      </c>
      <c r="C6" s="32" t="s">
        <v>364</v>
      </c>
      <c r="D6" s="32" t="s">
        <v>365</v>
      </c>
      <c r="E6" s="32" t="s">
        <v>32</v>
      </c>
      <c r="F6" s="33" t="s">
        <v>366</v>
      </c>
      <c r="G6" s="32">
        <v>210399047</v>
      </c>
      <c r="H6" s="32">
        <v>993</v>
      </c>
      <c r="I6" s="32">
        <v>1</v>
      </c>
      <c r="J6" s="32" t="s">
        <v>28</v>
      </c>
      <c r="K6" s="32" t="s">
        <v>24</v>
      </c>
      <c r="L6" s="32" t="s">
        <v>42</v>
      </c>
      <c r="M6" s="32">
        <v>0</v>
      </c>
      <c r="N6" s="32">
        <v>12</v>
      </c>
      <c r="O6" s="32">
        <v>18.21</v>
      </c>
      <c r="P6" s="18" t="s">
        <v>18</v>
      </c>
      <c r="Q6" s="20">
        <v>9726533</v>
      </c>
      <c r="R6" s="20">
        <v>20690268</v>
      </c>
      <c r="S6" s="20">
        <v>30416801</v>
      </c>
      <c r="T6" s="19">
        <f>S6</f>
        <v>30416801</v>
      </c>
      <c r="U6" s="19">
        <v>0</v>
      </c>
      <c r="V6" s="18" t="s">
        <v>314</v>
      </c>
      <c r="W6" s="18" t="s">
        <v>313</v>
      </c>
      <c r="X6" s="18" t="s">
        <v>247</v>
      </c>
    </row>
    <row r="7" spans="1:26" ht="30" customHeight="1">
      <c r="A7" s="86" t="s">
        <v>387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78">
        <f>SUM(Q4:Q6)</f>
        <v>109035226</v>
      </c>
      <c r="R7" s="78">
        <f>SUM(R4:R6)</f>
        <v>58661915</v>
      </c>
      <c r="S7" s="78">
        <f>SUM(S4:S6)</f>
        <v>167697141</v>
      </c>
      <c r="T7" s="56">
        <f>SUM(T4:T6)</f>
        <v>167697141</v>
      </c>
      <c r="U7" s="55"/>
      <c r="V7" s="54"/>
      <c r="W7" s="54"/>
      <c r="X7" s="54"/>
      <c r="Z7" s="53">
        <v>167697141</v>
      </c>
    </row>
    <row r="8" spans="1:26" ht="34.5" customHeight="1">
      <c r="A8" s="50"/>
      <c r="B8" s="51"/>
      <c r="C8" s="27"/>
      <c r="D8" s="50"/>
      <c r="E8" s="50"/>
      <c r="F8" s="27"/>
      <c r="G8" s="27"/>
      <c r="H8" s="52"/>
      <c r="I8" s="27"/>
      <c r="J8" s="27"/>
      <c r="K8" s="27"/>
      <c r="L8" s="27"/>
      <c r="M8" s="27"/>
      <c r="N8" s="27"/>
      <c r="O8" s="27"/>
      <c r="P8" s="27"/>
      <c r="Q8" s="27"/>
      <c r="R8" s="53"/>
      <c r="S8" s="27"/>
      <c r="T8" s="42"/>
      <c r="U8" s="53"/>
      <c r="V8" s="52"/>
      <c r="W8" s="27"/>
      <c r="X8" s="53"/>
      <c r="Y8" s="53"/>
    </row>
    <row r="9" spans="1:26" ht="26.25" customHeight="1">
      <c r="A9" s="50"/>
      <c r="B9" s="51"/>
      <c r="C9" s="27"/>
      <c r="D9" s="50"/>
      <c r="E9" s="50"/>
      <c r="F9" s="27"/>
      <c r="G9" s="27"/>
      <c r="H9" s="52"/>
      <c r="I9" s="27"/>
      <c r="J9" s="27"/>
      <c r="K9" s="27"/>
      <c r="L9" s="27"/>
      <c r="M9" s="27"/>
      <c r="N9" s="27"/>
      <c r="O9" s="27"/>
      <c r="P9" s="27"/>
      <c r="Q9" s="27"/>
      <c r="R9" s="53"/>
      <c r="S9" s="27"/>
      <c r="T9" s="42"/>
      <c r="U9" s="53"/>
      <c r="V9" s="52"/>
      <c r="W9" s="27"/>
      <c r="X9" s="53"/>
      <c r="Y9" s="53"/>
    </row>
    <row r="10" spans="1:26" s="48" customFormat="1" ht="39" customHeight="1">
      <c r="A10" s="44" t="s">
        <v>238</v>
      </c>
      <c r="B10" s="45" t="s">
        <v>9</v>
      </c>
      <c r="C10" s="44" t="s">
        <v>5</v>
      </c>
      <c r="D10" s="44" t="s">
        <v>4</v>
      </c>
      <c r="E10" s="44" t="s">
        <v>6</v>
      </c>
      <c r="F10" s="46" t="s">
        <v>7</v>
      </c>
      <c r="G10" s="46" t="s">
        <v>3</v>
      </c>
      <c r="H10" s="44" t="s">
        <v>2</v>
      </c>
      <c r="I10" s="46" t="s">
        <v>372</v>
      </c>
      <c r="J10" s="46" t="s">
        <v>0</v>
      </c>
      <c r="K10" s="44" t="s">
        <v>1</v>
      </c>
      <c r="L10" s="44" t="s">
        <v>8</v>
      </c>
      <c r="M10" s="46" t="s">
        <v>13</v>
      </c>
      <c r="N10" s="46" t="s">
        <v>11</v>
      </c>
      <c r="O10" s="46" t="s">
        <v>10</v>
      </c>
      <c r="P10" s="46" t="s">
        <v>12</v>
      </c>
      <c r="Q10" s="46" t="s">
        <v>14</v>
      </c>
      <c r="R10" s="46" t="s">
        <v>15</v>
      </c>
      <c r="S10" s="46" t="s">
        <v>244</v>
      </c>
      <c r="T10" s="46" t="s">
        <v>240</v>
      </c>
      <c r="U10" s="85" t="s">
        <v>241</v>
      </c>
      <c r="V10" s="44" t="s">
        <v>242</v>
      </c>
      <c r="W10" s="44" t="s">
        <v>243</v>
      </c>
      <c r="X10" s="44" t="s">
        <v>245</v>
      </c>
      <c r="Z10" s="57"/>
    </row>
    <row r="11" spans="1:26" s="28" customFormat="1" ht="30" customHeight="1">
      <c r="A11" s="26">
        <v>1</v>
      </c>
      <c r="B11" s="29">
        <v>4830101067</v>
      </c>
      <c r="C11" s="30" t="s">
        <v>54</v>
      </c>
      <c r="D11" s="30" t="s">
        <v>138</v>
      </c>
      <c r="E11" s="30" t="s">
        <v>37</v>
      </c>
      <c r="F11" s="30">
        <v>4830101067</v>
      </c>
      <c r="G11" s="30">
        <v>410299012</v>
      </c>
      <c r="H11" s="30">
        <v>3991</v>
      </c>
      <c r="I11" s="30">
        <v>1</v>
      </c>
      <c r="J11" s="30" t="s">
        <v>136</v>
      </c>
      <c r="K11" s="30" t="s">
        <v>24</v>
      </c>
      <c r="L11" s="30" t="s">
        <v>42</v>
      </c>
      <c r="M11" s="30">
        <v>0</v>
      </c>
      <c r="N11" s="30">
        <v>14</v>
      </c>
      <c r="O11" s="30" t="s">
        <v>273</v>
      </c>
      <c r="P11" s="30" t="s">
        <v>18</v>
      </c>
      <c r="Q11" s="31">
        <v>9726533</v>
      </c>
      <c r="R11" s="31">
        <v>22164386</v>
      </c>
      <c r="S11" s="31">
        <f t="shared" ref="S11:S67" si="0">R11+Q11</f>
        <v>31890919</v>
      </c>
      <c r="T11" s="30">
        <v>0</v>
      </c>
      <c r="U11" s="31">
        <f>S11</f>
        <v>31890919</v>
      </c>
      <c r="V11" s="30" t="s">
        <v>318</v>
      </c>
      <c r="W11" s="30" t="s">
        <v>313</v>
      </c>
      <c r="X11" s="30" t="s">
        <v>247</v>
      </c>
      <c r="Z11" s="58"/>
    </row>
    <row r="12" spans="1:26" ht="30" customHeight="1">
      <c r="A12" s="86" t="s">
        <v>388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78">
        <f>SUM(Q11)</f>
        <v>9726533</v>
      </c>
      <c r="R12" s="78">
        <f>SUM(R11)</f>
        <v>22164386</v>
      </c>
      <c r="S12" s="78">
        <f>SUM(S11)</f>
        <v>31890919</v>
      </c>
      <c r="T12" s="56">
        <f>SUM(T11)</f>
        <v>0</v>
      </c>
      <c r="U12" s="55"/>
      <c r="V12" s="54"/>
      <c r="W12" s="54"/>
      <c r="X12" s="54"/>
      <c r="Z12" s="53">
        <v>0</v>
      </c>
    </row>
    <row r="13" spans="1:26" ht="34.5" customHeight="1">
      <c r="A13" s="50"/>
      <c r="B13" s="51"/>
      <c r="C13" s="27"/>
      <c r="D13" s="50"/>
      <c r="E13" s="50"/>
      <c r="F13" s="27"/>
      <c r="G13" s="27"/>
      <c r="H13" s="52"/>
      <c r="I13" s="27"/>
      <c r="J13" s="27"/>
      <c r="K13" s="27"/>
      <c r="L13" s="27"/>
      <c r="M13" s="27"/>
      <c r="N13" s="27"/>
      <c r="O13" s="27"/>
      <c r="P13" s="27"/>
      <c r="Q13" s="27"/>
      <c r="R13" s="53"/>
      <c r="S13" s="27"/>
      <c r="T13" s="42"/>
      <c r="U13" s="53"/>
      <c r="V13" s="52"/>
      <c r="W13" s="27"/>
      <c r="X13" s="53"/>
      <c r="Y13" s="53"/>
    </row>
    <row r="14" spans="1:26" ht="26.25" customHeight="1">
      <c r="A14" s="50"/>
      <c r="B14" s="51"/>
      <c r="C14" s="27"/>
      <c r="D14" s="50"/>
      <c r="E14" s="50"/>
      <c r="F14" s="27"/>
      <c r="G14" s="27"/>
      <c r="H14" s="52"/>
      <c r="I14" s="27"/>
      <c r="J14" s="27"/>
      <c r="K14" s="27"/>
      <c r="L14" s="27"/>
      <c r="M14" s="27"/>
      <c r="N14" s="27"/>
      <c r="O14" s="27"/>
      <c r="P14" s="27"/>
      <c r="Q14" s="27"/>
      <c r="R14" s="53"/>
      <c r="S14" s="27"/>
      <c r="T14" s="42"/>
      <c r="U14" s="53"/>
      <c r="V14" s="52"/>
      <c r="W14" s="27"/>
      <c r="X14" s="53"/>
      <c r="Y14" s="53"/>
    </row>
    <row r="15" spans="1:26" s="48" customFormat="1" ht="39" customHeight="1">
      <c r="A15" s="44" t="s">
        <v>238</v>
      </c>
      <c r="B15" s="45" t="s">
        <v>9</v>
      </c>
      <c r="C15" s="44" t="s">
        <v>5</v>
      </c>
      <c r="D15" s="44" t="s">
        <v>4</v>
      </c>
      <c r="E15" s="44" t="s">
        <v>6</v>
      </c>
      <c r="F15" s="46" t="s">
        <v>7</v>
      </c>
      <c r="G15" s="46" t="s">
        <v>3</v>
      </c>
      <c r="H15" s="44" t="s">
        <v>2</v>
      </c>
      <c r="I15" s="46" t="s">
        <v>372</v>
      </c>
      <c r="J15" s="46" t="s">
        <v>0</v>
      </c>
      <c r="K15" s="44" t="s">
        <v>1</v>
      </c>
      <c r="L15" s="44" t="s">
        <v>8</v>
      </c>
      <c r="M15" s="46" t="s">
        <v>13</v>
      </c>
      <c r="N15" s="46" t="s">
        <v>11</v>
      </c>
      <c r="O15" s="46" t="s">
        <v>10</v>
      </c>
      <c r="P15" s="46" t="s">
        <v>12</v>
      </c>
      <c r="Q15" s="46" t="s">
        <v>14</v>
      </c>
      <c r="R15" s="46" t="s">
        <v>15</v>
      </c>
      <c r="S15" s="46" t="s">
        <v>244</v>
      </c>
      <c r="T15" s="46" t="s">
        <v>240</v>
      </c>
      <c r="U15" s="85" t="s">
        <v>241</v>
      </c>
      <c r="V15" s="44" t="s">
        <v>242</v>
      </c>
      <c r="W15" s="44" t="s">
        <v>243</v>
      </c>
      <c r="X15" s="44" t="s">
        <v>245</v>
      </c>
      <c r="Z15" s="57"/>
    </row>
    <row r="16" spans="1:26" ht="30" customHeight="1">
      <c r="A16" s="26">
        <v>1</v>
      </c>
      <c r="B16" s="23">
        <v>4000053671</v>
      </c>
      <c r="C16" s="18" t="s">
        <v>52</v>
      </c>
      <c r="D16" s="18" t="s">
        <v>137</v>
      </c>
      <c r="E16" s="18" t="s">
        <v>47</v>
      </c>
      <c r="F16" s="18">
        <v>4000053671</v>
      </c>
      <c r="G16" s="18">
        <v>420299015</v>
      </c>
      <c r="H16" s="18">
        <v>3991</v>
      </c>
      <c r="I16" s="18">
        <v>1</v>
      </c>
      <c r="J16" s="18" t="s">
        <v>129</v>
      </c>
      <c r="K16" s="18" t="s">
        <v>24</v>
      </c>
      <c r="L16" s="18" t="s">
        <v>20</v>
      </c>
      <c r="M16" s="18">
        <v>0</v>
      </c>
      <c r="N16" s="18">
        <v>10</v>
      </c>
      <c r="O16" s="18" t="s">
        <v>278</v>
      </c>
      <c r="P16" s="18" t="s">
        <v>18</v>
      </c>
      <c r="Q16" s="19">
        <v>9726533</v>
      </c>
      <c r="R16" s="19">
        <v>16254760</v>
      </c>
      <c r="S16" s="19">
        <f t="shared" si="0"/>
        <v>25981293</v>
      </c>
      <c r="T16" s="19">
        <f>S16</f>
        <v>25981293</v>
      </c>
      <c r="U16" s="19">
        <v>0</v>
      </c>
      <c r="V16" s="18" t="s">
        <v>314</v>
      </c>
      <c r="W16" s="18" t="s">
        <v>313</v>
      </c>
      <c r="X16" s="18" t="s">
        <v>247</v>
      </c>
    </row>
    <row r="17" spans="1:26" ht="30" customHeight="1">
      <c r="A17" s="86" t="s">
        <v>389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  <c r="Q17" s="78">
        <f>SUM(Q16)</f>
        <v>9726533</v>
      </c>
      <c r="R17" s="78">
        <f>SUM(R16)</f>
        <v>16254760</v>
      </c>
      <c r="S17" s="78">
        <f>SUM(S16)</f>
        <v>25981293</v>
      </c>
      <c r="T17" s="56">
        <f>SUM(T16)</f>
        <v>25981293</v>
      </c>
      <c r="U17" s="55"/>
      <c r="V17" s="54"/>
      <c r="W17" s="54"/>
      <c r="X17" s="54"/>
      <c r="Z17" s="53">
        <v>25981293</v>
      </c>
    </row>
    <row r="18" spans="1:26" ht="34.5" customHeight="1">
      <c r="A18" s="50"/>
      <c r="B18" s="51"/>
      <c r="C18" s="27"/>
      <c r="D18" s="50"/>
      <c r="E18" s="50"/>
      <c r="F18" s="27"/>
      <c r="G18" s="27"/>
      <c r="H18" s="52"/>
      <c r="I18" s="27"/>
      <c r="J18" s="27"/>
      <c r="K18" s="27"/>
      <c r="L18" s="27"/>
      <c r="M18" s="27"/>
      <c r="N18" s="27"/>
      <c r="O18" s="27"/>
      <c r="P18" s="27"/>
      <c r="Q18" s="27"/>
      <c r="R18" s="53"/>
      <c r="S18" s="27"/>
      <c r="T18" s="42"/>
      <c r="U18" s="53"/>
      <c r="V18" s="52"/>
      <c r="W18" s="27"/>
      <c r="X18" s="53"/>
      <c r="Y18" s="53"/>
    </row>
    <row r="19" spans="1:26" ht="26.25" customHeight="1">
      <c r="A19" s="50"/>
      <c r="B19" s="51"/>
      <c r="C19" s="27"/>
      <c r="D19" s="50"/>
      <c r="E19" s="50"/>
      <c r="F19" s="27"/>
      <c r="G19" s="27"/>
      <c r="H19" s="52"/>
      <c r="I19" s="27"/>
      <c r="J19" s="27"/>
      <c r="K19" s="27"/>
      <c r="L19" s="27"/>
      <c r="M19" s="27"/>
      <c r="N19" s="27"/>
      <c r="O19" s="27"/>
      <c r="P19" s="27"/>
      <c r="Q19" s="27"/>
      <c r="R19" s="53"/>
      <c r="S19" s="27"/>
      <c r="T19" s="42"/>
      <c r="U19" s="53"/>
      <c r="V19" s="52"/>
      <c r="W19" s="27"/>
      <c r="X19" s="53"/>
      <c r="Y19" s="53"/>
    </row>
    <row r="20" spans="1:26" s="48" customFormat="1" ht="39" customHeight="1">
      <c r="A20" s="44" t="s">
        <v>238</v>
      </c>
      <c r="B20" s="45" t="s">
        <v>9</v>
      </c>
      <c r="C20" s="44" t="s">
        <v>5</v>
      </c>
      <c r="D20" s="44" t="s">
        <v>4</v>
      </c>
      <c r="E20" s="44" t="s">
        <v>6</v>
      </c>
      <c r="F20" s="46" t="s">
        <v>7</v>
      </c>
      <c r="G20" s="46" t="s">
        <v>3</v>
      </c>
      <c r="H20" s="44" t="s">
        <v>2</v>
      </c>
      <c r="I20" s="46" t="s">
        <v>372</v>
      </c>
      <c r="J20" s="46" t="s">
        <v>0</v>
      </c>
      <c r="K20" s="44" t="s">
        <v>1</v>
      </c>
      <c r="L20" s="44" t="s">
        <v>8</v>
      </c>
      <c r="M20" s="46" t="s">
        <v>13</v>
      </c>
      <c r="N20" s="46" t="s">
        <v>11</v>
      </c>
      <c r="O20" s="46" t="s">
        <v>10</v>
      </c>
      <c r="P20" s="46" t="s">
        <v>12</v>
      </c>
      <c r="Q20" s="46" t="s">
        <v>14</v>
      </c>
      <c r="R20" s="46" t="s">
        <v>15</v>
      </c>
      <c r="S20" s="46" t="s">
        <v>244</v>
      </c>
      <c r="T20" s="46" t="s">
        <v>240</v>
      </c>
      <c r="U20" s="85" t="s">
        <v>241</v>
      </c>
      <c r="V20" s="44" t="s">
        <v>242</v>
      </c>
      <c r="W20" s="44" t="s">
        <v>243</v>
      </c>
      <c r="X20" s="44" t="s">
        <v>245</v>
      </c>
      <c r="Z20" s="57"/>
    </row>
    <row r="21" spans="1:26" s="28" customFormat="1" ht="30" customHeight="1">
      <c r="A21" s="26">
        <v>1</v>
      </c>
      <c r="B21" s="29">
        <v>3962294767</v>
      </c>
      <c r="C21" s="30" t="s">
        <v>55</v>
      </c>
      <c r="D21" s="30" t="s">
        <v>147</v>
      </c>
      <c r="E21" s="30" t="s">
        <v>148</v>
      </c>
      <c r="F21" s="30">
        <v>56</v>
      </c>
      <c r="G21" s="30">
        <v>430299149</v>
      </c>
      <c r="H21" s="30">
        <v>3991</v>
      </c>
      <c r="I21" s="30">
        <v>1</v>
      </c>
      <c r="J21" s="30" t="s">
        <v>119</v>
      </c>
      <c r="K21" s="30" t="s">
        <v>24</v>
      </c>
      <c r="L21" s="30" t="s">
        <v>20</v>
      </c>
      <c r="M21" s="30">
        <v>0</v>
      </c>
      <c r="N21" s="30">
        <v>8</v>
      </c>
      <c r="O21" s="30">
        <v>12</v>
      </c>
      <c r="P21" s="30" t="s">
        <v>38</v>
      </c>
      <c r="Q21" s="31">
        <v>8752564</v>
      </c>
      <c r="R21" s="31">
        <v>20014288</v>
      </c>
      <c r="S21" s="31">
        <f t="shared" si="0"/>
        <v>28766852</v>
      </c>
      <c r="T21" s="30">
        <v>0</v>
      </c>
      <c r="U21" s="31">
        <f>S21</f>
        <v>28766852</v>
      </c>
      <c r="V21" s="30" t="s">
        <v>319</v>
      </c>
      <c r="W21" s="30" t="s">
        <v>313</v>
      </c>
      <c r="X21" s="30" t="s">
        <v>248</v>
      </c>
      <c r="Z21" s="58"/>
    </row>
    <row r="22" spans="1:26" ht="30" customHeight="1">
      <c r="A22" s="26">
        <v>2</v>
      </c>
      <c r="B22" s="23" t="s">
        <v>288</v>
      </c>
      <c r="C22" s="18" t="s">
        <v>153</v>
      </c>
      <c r="D22" s="18" t="s">
        <v>158</v>
      </c>
      <c r="E22" s="18" t="s">
        <v>43</v>
      </c>
      <c r="F22" s="23" t="s">
        <v>288</v>
      </c>
      <c r="G22" s="18">
        <v>430399029</v>
      </c>
      <c r="H22" s="18">
        <v>3991</v>
      </c>
      <c r="I22" s="18">
        <v>1</v>
      </c>
      <c r="J22" s="18" t="s">
        <v>121</v>
      </c>
      <c r="K22" s="18" t="s">
        <v>24</v>
      </c>
      <c r="L22" s="18" t="s">
        <v>20</v>
      </c>
      <c r="M22" s="18">
        <v>0</v>
      </c>
      <c r="N22" s="18">
        <v>12</v>
      </c>
      <c r="O22" s="18">
        <v>14</v>
      </c>
      <c r="P22" s="18" t="s">
        <v>18</v>
      </c>
      <c r="Q22" s="19">
        <v>8752564</v>
      </c>
      <c r="R22" s="19">
        <v>30021432</v>
      </c>
      <c r="S22" s="19">
        <f t="shared" si="0"/>
        <v>38773996</v>
      </c>
      <c r="T22" s="19">
        <f>S22</f>
        <v>38773996</v>
      </c>
      <c r="U22" s="19">
        <v>0</v>
      </c>
      <c r="V22" s="18" t="s">
        <v>314</v>
      </c>
      <c r="W22" s="18" t="s">
        <v>313</v>
      </c>
      <c r="X22" s="18" t="s">
        <v>248</v>
      </c>
    </row>
    <row r="23" spans="1:26" ht="30" customHeight="1">
      <c r="A23" s="26">
        <v>3</v>
      </c>
      <c r="B23" s="29" t="s">
        <v>217</v>
      </c>
      <c r="C23" s="30" t="s">
        <v>26</v>
      </c>
      <c r="D23" s="30" t="s">
        <v>151</v>
      </c>
      <c r="E23" s="30" t="s">
        <v>114</v>
      </c>
      <c r="F23" s="29" t="s">
        <v>217</v>
      </c>
      <c r="G23" s="30">
        <v>430399102</v>
      </c>
      <c r="H23" s="30">
        <v>3991</v>
      </c>
      <c r="I23" s="30">
        <v>1</v>
      </c>
      <c r="J23" s="30" t="s">
        <v>150</v>
      </c>
      <c r="K23" s="30" t="s">
        <v>24</v>
      </c>
      <c r="L23" s="30" t="s">
        <v>20</v>
      </c>
      <c r="M23" s="30">
        <v>0</v>
      </c>
      <c r="N23" s="30">
        <v>12</v>
      </c>
      <c r="O23" s="30" t="s">
        <v>275</v>
      </c>
      <c r="P23" s="30" t="s">
        <v>18</v>
      </c>
      <c r="Q23" s="31">
        <v>9726533</v>
      </c>
      <c r="R23" s="31">
        <v>20690268</v>
      </c>
      <c r="S23" s="31">
        <f t="shared" si="0"/>
        <v>30416801</v>
      </c>
      <c r="T23" s="30">
        <v>0</v>
      </c>
      <c r="U23" s="31">
        <f>S23</f>
        <v>30416801</v>
      </c>
      <c r="V23" s="30" t="s">
        <v>320</v>
      </c>
      <c r="W23" s="30" t="s">
        <v>313</v>
      </c>
      <c r="X23" s="30" t="s">
        <v>247</v>
      </c>
    </row>
    <row r="24" spans="1:26" s="28" customFormat="1" ht="30" customHeight="1">
      <c r="A24" s="26">
        <v>4</v>
      </c>
      <c r="B24" s="29" t="s">
        <v>218</v>
      </c>
      <c r="C24" s="30" t="s">
        <v>78</v>
      </c>
      <c r="D24" s="30" t="s">
        <v>154</v>
      </c>
      <c r="E24" s="30" t="s">
        <v>155</v>
      </c>
      <c r="F24" s="29" t="s">
        <v>218</v>
      </c>
      <c r="G24" s="30">
        <v>430898002</v>
      </c>
      <c r="H24" s="30">
        <v>3981</v>
      </c>
      <c r="I24" s="30">
        <v>3</v>
      </c>
      <c r="J24" s="30" t="s">
        <v>152</v>
      </c>
      <c r="K24" s="30" t="s">
        <v>16</v>
      </c>
      <c r="L24" s="30" t="s">
        <v>20</v>
      </c>
      <c r="M24" s="30">
        <v>0</v>
      </c>
      <c r="N24" s="30">
        <v>6</v>
      </c>
      <c r="O24" s="30" t="s">
        <v>276</v>
      </c>
      <c r="P24" s="30" t="s">
        <v>18</v>
      </c>
      <c r="Q24" s="31">
        <v>89582160</v>
      </c>
      <c r="R24" s="30">
        <v>0</v>
      </c>
      <c r="S24" s="31">
        <f t="shared" si="0"/>
        <v>89582160</v>
      </c>
      <c r="T24" s="30">
        <v>0</v>
      </c>
      <c r="U24" s="31">
        <f>S24</f>
        <v>89582160</v>
      </c>
      <c r="V24" s="30" t="s">
        <v>317</v>
      </c>
      <c r="W24" s="30" t="s">
        <v>313</v>
      </c>
      <c r="X24" s="30" t="s">
        <v>247</v>
      </c>
      <c r="Z24" s="58"/>
    </row>
    <row r="25" spans="1:26" ht="30" customHeight="1">
      <c r="A25" s="86" t="s">
        <v>390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78">
        <f>SUM(Q21:Q24)</f>
        <v>116813821</v>
      </c>
      <c r="R25" s="78">
        <f>SUM(R21:R24)</f>
        <v>70725988</v>
      </c>
      <c r="S25" s="78">
        <f>SUM(S21:S24)</f>
        <v>187539809</v>
      </c>
      <c r="T25" s="56">
        <f>SUM(T21:T24)</f>
        <v>38773996</v>
      </c>
      <c r="U25" s="55"/>
      <c r="V25" s="54"/>
      <c r="W25" s="54"/>
      <c r="X25" s="54"/>
      <c r="Z25" s="53">
        <v>38773996</v>
      </c>
    </row>
    <row r="26" spans="1:26" ht="34.5" customHeight="1">
      <c r="A26" s="50"/>
      <c r="B26" s="51"/>
      <c r="C26" s="27"/>
      <c r="D26" s="50"/>
      <c r="E26" s="50"/>
      <c r="F26" s="27"/>
      <c r="G26" s="27"/>
      <c r="H26" s="52"/>
      <c r="I26" s="27"/>
      <c r="J26" s="27"/>
      <c r="K26" s="27"/>
      <c r="L26" s="27"/>
      <c r="M26" s="27"/>
      <c r="N26" s="27"/>
      <c r="O26" s="27"/>
      <c r="P26" s="27"/>
      <c r="Q26" s="27"/>
      <c r="R26" s="53"/>
      <c r="S26" s="27"/>
      <c r="T26" s="42"/>
      <c r="U26" s="53"/>
      <c r="V26" s="52"/>
      <c r="W26" s="27"/>
      <c r="X26" s="53"/>
      <c r="Y26" s="53"/>
    </row>
    <row r="27" spans="1:26" ht="26.25" customHeight="1">
      <c r="A27" s="50"/>
      <c r="B27" s="51"/>
      <c r="C27" s="27"/>
      <c r="D27" s="50"/>
      <c r="E27" s="50"/>
      <c r="F27" s="27"/>
      <c r="G27" s="27"/>
      <c r="H27" s="52"/>
      <c r="I27" s="27"/>
      <c r="J27" s="27"/>
      <c r="K27" s="27"/>
      <c r="L27" s="27"/>
      <c r="M27" s="27"/>
      <c r="N27" s="27"/>
      <c r="O27" s="27"/>
      <c r="P27" s="27"/>
      <c r="Q27" s="27"/>
      <c r="R27" s="53"/>
      <c r="S27" s="27"/>
      <c r="T27" s="42"/>
      <c r="U27" s="53"/>
      <c r="V27" s="52"/>
      <c r="W27" s="27"/>
      <c r="X27" s="53"/>
      <c r="Y27" s="53"/>
    </row>
    <row r="28" spans="1:26" s="48" customFormat="1" ht="39" customHeight="1">
      <c r="A28" s="44" t="s">
        <v>238</v>
      </c>
      <c r="B28" s="45" t="s">
        <v>9</v>
      </c>
      <c r="C28" s="44" t="s">
        <v>5</v>
      </c>
      <c r="D28" s="44" t="s">
        <v>4</v>
      </c>
      <c r="E28" s="44" t="s">
        <v>6</v>
      </c>
      <c r="F28" s="46" t="s">
        <v>7</v>
      </c>
      <c r="G28" s="46" t="s">
        <v>3</v>
      </c>
      <c r="H28" s="44" t="s">
        <v>2</v>
      </c>
      <c r="I28" s="46" t="s">
        <v>372</v>
      </c>
      <c r="J28" s="46" t="s">
        <v>0</v>
      </c>
      <c r="K28" s="44" t="s">
        <v>1</v>
      </c>
      <c r="L28" s="44" t="s">
        <v>8</v>
      </c>
      <c r="M28" s="46" t="s">
        <v>13</v>
      </c>
      <c r="N28" s="46" t="s">
        <v>11</v>
      </c>
      <c r="O28" s="46" t="s">
        <v>10</v>
      </c>
      <c r="P28" s="46" t="s">
        <v>12</v>
      </c>
      <c r="Q28" s="46" t="s">
        <v>14</v>
      </c>
      <c r="R28" s="46" t="s">
        <v>15</v>
      </c>
      <c r="S28" s="46" t="s">
        <v>244</v>
      </c>
      <c r="T28" s="46" t="s">
        <v>240</v>
      </c>
      <c r="U28" s="85" t="s">
        <v>241</v>
      </c>
      <c r="V28" s="44" t="s">
        <v>242</v>
      </c>
      <c r="W28" s="44" t="s">
        <v>243</v>
      </c>
      <c r="X28" s="44" t="s">
        <v>245</v>
      </c>
      <c r="Z28" s="57"/>
    </row>
    <row r="29" spans="1:26" ht="30" customHeight="1">
      <c r="A29" s="26">
        <v>1</v>
      </c>
      <c r="B29" s="23" t="s">
        <v>219</v>
      </c>
      <c r="C29" s="18" t="s">
        <v>131</v>
      </c>
      <c r="D29" s="18" t="s">
        <v>160</v>
      </c>
      <c r="E29" s="18" t="s">
        <v>77</v>
      </c>
      <c r="F29" s="23" t="s">
        <v>219</v>
      </c>
      <c r="G29" s="18">
        <v>450299026</v>
      </c>
      <c r="H29" s="18">
        <v>3991</v>
      </c>
      <c r="I29" s="18">
        <v>1</v>
      </c>
      <c r="J29" s="18" t="s">
        <v>159</v>
      </c>
      <c r="K29" s="18" t="s">
        <v>24</v>
      </c>
      <c r="L29" s="18" t="s">
        <v>20</v>
      </c>
      <c r="M29" s="18">
        <v>0</v>
      </c>
      <c r="N29" s="18">
        <v>12</v>
      </c>
      <c r="O29" s="18" t="s">
        <v>34</v>
      </c>
      <c r="P29" s="18" t="s">
        <v>18</v>
      </c>
      <c r="Q29" s="19">
        <v>8752564</v>
      </c>
      <c r="R29" s="19">
        <v>25975246</v>
      </c>
      <c r="S29" s="19">
        <f t="shared" si="0"/>
        <v>34727810</v>
      </c>
      <c r="T29" s="19">
        <f>S29</f>
        <v>34727810</v>
      </c>
      <c r="U29" s="19">
        <v>0</v>
      </c>
      <c r="V29" s="18" t="s">
        <v>314</v>
      </c>
      <c r="W29" s="18" t="s">
        <v>313</v>
      </c>
      <c r="X29" s="18" t="s">
        <v>248</v>
      </c>
    </row>
    <row r="30" spans="1:26" s="28" customFormat="1" ht="30" customHeight="1">
      <c r="A30" s="26">
        <v>2</v>
      </c>
      <c r="B30" s="29">
        <v>4172156290</v>
      </c>
      <c r="C30" s="30" t="s">
        <v>25</v>
      </c>
      <c r="D30" s="30" t="s">
        <v>163</v>
      </c>
      <c r="E30" s="30" t="s">
        <v>51</v>
      </c>
      <c r="F30" s="30">
        <v>902</v>
      </c>
      <c r="G30" s="30">
        <v>450499026</v>
      </c>
      <c r="H30" s="30">
        <v>3991</v>
      </c>
      <c r="I30" s="30">
        <v>1</v>
      </c>
      <c r="J30" s="30" t="s">
        <v>162</v>
      </c>
      <c r="K30" s="30" t="s">
        <v>24</v>
      </c>
      <c r="L30" s="30" t="s">
        <v>30</v>
      </c>
      <c r="M30" s="30">
        <v>1</v>
      </c>
      <c r="N30" s="30">
        <v>8</v>
      </c>
      <c r="O30" s="29">
        <v>12.63</v>
      </c>
      <c r="P30" s="30" t="s">
        <v>38</v>
      </c>
      <c r="Q30" s="31">
        <v>8752564</v>
      </c>
      <c r="R30" s="31">
        <v>20014288</v>
      </c>
      <c r="S30" s="31">
        <f t="shared" si="0"/>
        <v>28766852</v>
      </c>
      <c r="T30" s="30">
        <v>0</v>
      </c>
      <c r="U30" s="31">
        <f>S30</f>
        <v>28766852</v>
      </c>
      <c r="V30" s="30" t="s">
        <v>319</v>
      </c>
      <c r="W30" s="30" t="s">
        <v>313</v>
      </c>
      <c r="X30" s="30" t="s">
        <v>248</v>
      </c>
      <c r="Z30" s="58"/>
    </row>
    <row r="31" spans="1:26" ht="30" customHeight="1">
      <c r="A31" s="86" t="s">
        <v>391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78">
        <f>SUM(Q29:Q30)</f>
        <v>17505128</v>
      </c>
      <c r="R31" s="78">
        <f>SUM(R29:R30)</f>
        <v>45989534</v>
      </c>
      <c r="S31" s="78">
        <f>SUM(S29:S30)</f>
        <v>63494662</v>
      </c>
      <c r="T31" s="56">
        <f>SUM(T29:T30)</f>
        <v>34727810</v>
      </c>
      <c r="U31" s="55"/>
      <c r="V31" s="54"/>
      <c r="W31" s="54"/>
      <c r="X31" s="54"/>
      <c r="Z31" s="53">
        <v>34727810</v>
      </c>
    </row>
    <row r="32" spans="1:26" ht="34.5" customHeight="1">
      <c r="A32" s="50"/>
      <c r="B32" s="51"/>
      <c r="C32" s="27"/>
      <c r="D32" s="50"/>
      <c r="E32" s="50"/>
      <c r="F32" s="27"/>
      <c r="G32" s="27"/>
      <c r="H32" s="52"/>
      <c r="I32" s="27"/>
      <c r="J32" s="27"/>
      <c r="K32" s="27"/>
      <c r="L32" s="27"/>
      <c r="M32" s="27"/>
      <c r="N32" s="27"/>
      <c r="O32" s="27"/>
      <c r="P32" s="27"/>
      <c r="Q32" s="27"/>
      <c r="R32" s="53"/>
      <c r="S32" s="27"/>
      <c r="T32" s="42"/>
      <c r="U32" s="53"/>
      <c r="V32" s="52"/>
      <c r="W32" s="27"/>
      <c r="X32" s="53"/>
      <c r="Y32" s="53"/>
    </row>
    <row r="33" spans="1:26" ht="26.25" customHeight="1">
      <c r="A33" s="50"/>
      <c r="B33" s="51"/>
      <c r="C33" s="27"/>
      <c r="D33" s="50"/>
      <c r="E33" s="50"/>
      <c r="F33" s="27"/>
      <c r="G33" s="27"/>
      <c r="H33" s="52"/>
      <c r="I33" s="27"/>
      <c r="J33" s="27"/>
      <c r="K33" s="27"/>
      <c r="L33" s="27"/>
      <c r="M33" s="27"/>
      <c r="N33" s="27"/>
      <c r="O33" s="27"/>
      <c r="P33" s="27"/>
      <c r="Q33" s="27"/>
      <c r="R33" s="53"/>
      <c r="S33" s="27"/>
      <c r="T33" s="42"/>
      <c r="U33" s="53"/>
      <c r="V33" s="52"/>
      <c r="W33" s="27"/>
      <c r="X33" s="53"/>
      <c r="Y33" s="53"/>
    </row>
    <row r="34" spans="1:26" s="48" customFormat="1" ht="39" customHeight="1">
      <c r="A34" s="44" t="s">
        <v>238</v>
      </c>
      <c r="B34" s="45" t="s">
        <v>9</v>
      </c>
      <c r="C34" s="44" t="s">
        <v>5</v>
      </c>
      <c r="D34" s="44" t="s">
        <v>4</v>
      </c>
      <c r="E34" s="44" t="s">
        <v>6</v>
      </c>
      <c r="F34" s="46" t="s">
        <v>7</v>
      </c>
      <c r="G34" s="46" t="s">
        <v>3</v>
      </c>
      <c r="H34" s="44" t="s">
        <v>2</v>
      </c>
      <c r="I34" s="46" t="s">
        <v>372</v>
      </c>
      <c r="J34" s="46" t="s">
        <v>0</v>
      </c>
      <c r="K34" s="44" t="s">
        <v>1</v>
      </c>
      <c r="L34" s="44" t="s">
        <v>8</v>
      </c>
      <c r="M34" s="46" t="s">
        <v>13</v>
      </c>
      <c r="N34" s="46" t="s">
        <v>11</v>
      </c>
      <c r="O34" s="46" t="s">
        <v>10</v>
      </c>
      <c r="P34" s="46" t="s">
        <v>12</v>
      </c>
      <c r="Q34" s="46" t="s">
        <v>14</v>
      </c>
      <c r="R34" s="46" t="s">
        <v>15</v>
      </c>
      <c r="S34" s="46" t="s">
        <v>244</v>
      </c>
      <c r="T34" s="46" t="s">
        <v>240</v>
      </c>
      <c r="U34" s="85" t="s">
        <v>241</v>
      </c>
      <c r="V34" s="44" t="s">
        <v>242</v>
      </c>
      <c r="W34" s="44" t="s">
        <v>243</v>
      </c>
      <c r="X34" s="44" t="s">
        <v>245</v>
      </c>
      <c r="Z34" s="57"/>
    </row>
    <row r="35" spans="1:26" s="28" customFormat="1" ht="30" customHeight="1">
      <c r="A35" s="26">
        <v>1</v>
      </c>
      <c r="B35" s="23" t="s">
        <v>287</v>
      </c>
      <c r="C35" s="18" t="s">
        <v>91</v>
      </c>
      <c r="D35" s="18" t="s">
        <v>284</v>
      </c>
      <c r="E35" s="18" t="s">
        <v>90</v>
      </c>
      <c r="F35" s="23" t="s">
        <v>287</v>
      </c>
      <c r="G35" s="18">
        <v>610299077</v>
      </c>
      <c r="H35" s="18">
        <v>3991</v>
      </c>
      <c r="I35" s="18">
        <v>1</v>
      </c>
      <c r="J35" s="18" t="s">
        <v>283</v>
      </c>
      <c r="K35" s="18" t="s">
        <v>24</v>
      </c>
      <c r="L35" s="18" t="s">
        <v>20</v>
      </c>
      <c r="M35" s="18">
        <v>0</v>
      </c>
      <c r="N35" s="18">
        <v>9</v>
      </c>
      <c r="O35" s="18">
        <v>14</v>
      </c>
      <c r="P35" s="18" t="s">
        <v>18</v>
      </c>
      <c r="Q35" s="19">
        <v>10792635</v>
      </c>
      <c r="R35" s="19">
        <v>15557184</v>
      </c>
      <c r="S35" s="19">
        <f t="shared" si="0"/>
        <v>26349819</v>
      </c>
      <c r="T35" s="19">
        <f>S35</f>
        <v>26349819</v>
      </c>
      <c r="U35" s="19">
        <v>0</v>
      </c>
      <c r="V35" s="18" t="s">
        <v>314</v>
      </c>
      <c r="W35" s="18" t="s">
        <v>313</v>
      </c>
      <c r="X35" s="18" t="s">
        <v>247</v>
      </c>
      <c r="Z35" s="58"/>
    </row>
    <row r="36" spans="1:26" ht="30" customHeight="1">
      <c r="A36" s="86" t="s">
        <v>392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1"/>
      <c r="Q36" s="78">
        <f>SUM(Q35)</f>
        <v>10792635</v>
      </c>
      <c r="R36" s="78">
        <f>SUM(R35)</f>
        <v>15557184</v>
      </c>
      <c r="S36" s="78">
        <f>SUM(S35)</f>
        <v>26349819</v>
      </c>
      <c r="T36" s="56">
        <f>SUM(T35)</f>
        <v>26349819</v>
      </c>
      <c r="U36" s="55"/>
      <c r="V36" s="54"/>
      <c r="W36" s="54"/>
      <c r="X36" s="54"/>
      <c r="Z36" s="53">
        <v>26349819</v>
      </c>
    </row>
    <row r="37" spans="1:26" ht="34.5" customHeight="1">
      <c r="A37" s="50"/>
      <c r="B37" s="51"/>
      <c r="C37" s="27"/>
      <c r="D37" s="50"/>
      <c r="E37" s="50"/>
      <c r="F37" s="27"/>
      <c r="G37" s="27"/>
      <c r="H37" s="52"/>
      <c r="I37" s="27"/>
      <c r="J37" s="27"/>
      <c r="K37" s="27"/>
      <c r="L37" s="27"/>
      <c r="M37" s="27"/>
      <c r="N37" s="27"/>
      <c r="O37" s="27"/>
      <c r="P37" s="27"/>
      <c r="Q37" s="27"/>
      <c r="R37" s="53"/>
      <c r="S37" s="27"/>
      <c r="T37" s="42"/>
      <c r="U37" s="53"/>
      <c r="V37" s="52"/>
      <c r="W37" s="27"/>
      <c r="X37" s="53"/>
      <c r="Y37" s="53"/>
    </row>
    <row r="38" spans="1:26" ht="26.25" customHeight="1">
      <c r="A38" s="50"/>
      <c r="B38" s="51"/>
      <c r="C38" s="27"/>
      <c r="D38" s="50"/>
      <c r="E38" s="50"/>
      <c r="F38" s="27"/>
      <c r="G38" s="27"/>
      <c r="H38" s="52"/>
      <c r="I38" s="27"/>
      <c r="J38" s="27"/>
      <c r="K38" s="27"/>
      <c r="L38" s="27"/>
      <c r="M38" s="27"/>
      <c r="N38" s="27"/>
      <c r="O38" s="27"/>
      <c r="P38" s="27"/>
      <c r="Q38" s="27"/>
      <c r="R38" s="53"/>
      <c r="S38" s="27"/>
      <c r="T38" s="42"/>
      <c r="U38" s="53"/>
      <c r="V38" s="52"/>
      <c r="W38" s="27"/>
      <c r="X38" s="53"/>
      <c r="Y38" s="53"/>
    </row>
    <row r="39" spans="1:26" s="48" customFormat="1" ht="39" customHeight="1">
      <c r="A39" s="44" t="s">
        <v>238</v>
      </c>
      <c r="B39" s="45" t="s">
        <v>9</v>
      </c>
      <c r="C39" s="44" t="s">
        <v>5</v>
      </c>
      <c r="D39" s="44" t="s">
        <v>4</v>
      </c>
      <c r="E39" s="44" t="s">
        <v>6</v>
      </c>
      <c r="F39" s="46" t="s">
        <v>7</v>
      </c>
      <c r="G39" s="46" t="s">
        <v>3</v>
      </c>
      <c r="H39" s="44" t="s">
        <v>2</v>
      </c>
      <c r="I39" s="46" t="s">
        <v>372</v>
      </c>
      <c r="J39" s="46" t="s">
        <v>0</v>
      </c>
      <c r="K39" s="44" t="s">
        <v>1</v>
      </c>
      <c r="L39" s="44" t="s">
        <v>8</v>
      </c>
      <c r="M39" s="46" t="s">
        <v>13</v>
      </c>
      <c r="N39" s="46" t="s">
        <v>11</v>
      </c>
      <c r="O39" s="46" t="s">
        <v>10</v>
      </c>
      <c r="P39" s="46" t="s">
        <v>12</v>
      </c>
      <c r="Q39" s="46" t="s">
        <v>14</v>
      </c>
      <c r="R39" s="46" t="s">
        <v>15</v>
      </c>
      <c r="S39" s="46" t="s">
        <v>244</v>
      </c>
      <c r="T39" s="46" t="s">
        <v>240</v>
      </c>
      <c r="U39" s="85" t="s">
        <v>241</v>
      </c>
      <c r="V39" s="44" t="s">
        <v>242</v>
      </c>
      <c r="W39" s="44" t="s">
        <v>243</v>
      </c>
      <c r="X39" s="44" t="s">
        <v>245</v>
      </c>
      <c r="Z39" s="57"/>
    </row>
    <row r="40" spans="1:26" s="28" customFormat="1" ht="30" customHeight="1">
      <c r="A40" s="26">
        <v>1</v>
      </c>
      <c r="B40" s="34" t="s">
        <v>351</v>
      </c>
      <c r="C40" s="35" t="s">
        <v>352</v>
      </c>
      <c r="D40" s="35" t="s">
        <v>353</v>
      </c>
      <c r="E40" s="35" t="s">
        <v>47</v>
      </c>
      <c r="F40" s="34" t="s">
        <v>351</v>
      </c>
      <c r="G40" s="35">
        <v>660299007</v>
      </c>
      <c r="H40" s="35">
        <v>3991</v>
      </c>
      <c r="I40" s="18">
        <v>1</v>
      </c>
      <c r="J40" s="35" t="s">
        <v>354</v>
      </c>
      <c r="K40" s="35" t="s">
        <v>24</v>
      </c>
      <c r="L40" s="35" t="s">
        <v>30</v>
      </c>
      <c r="M40" s="18">
        <v>0</v>
      </c>
      <c r="N40" s="18">
        <v>4</v>
      </c>
      <c r="O40" s="18" t="s">
        <v>357</v>
      </c>
      <c r="P40" s="18" t="s">
        <v>18</v>
      </c>
      <c r="Q40" s="19">
        <v>9726533</v>
      </c>
      <c r="R40" s="19">
        <v>12687927</v>
      </c>
      <c r="S40" s="19">
        <f t="shared" si="0"/>
        <v>22414460</v>
      </c>
      <c r="T40" s="19">
        <f>S40</f>
        <v>22414460</v>
      </c>
      <c r="U40" s="19">
        <v>0</v>
      </c>
      <c r="V40" s="18" t="s">
        <v>314</v>
      </c>
      <c r="W40" s="18" t="s">
        <v>313</v>
      </c>
      <c r="X40" s="18" t="s">
        <v>247</v>
      </c>
      <c r="Z40" s="58"/>
    </row>
    <row r="41" spans="1:26" s="28" customFormat="1" ht="30" customHeight="1">
      <c r="A41" s="26">
        <v>2</v>
      </c>
      <c r="B41" s="33" t="s">
        <v>347</v>
      </c>
      <c r="C41" s="32" t="s">
        <v>27</v>
      </c>
      <c r="D41" s="32" t="s">
        <v>348</v>
      </c>
      <c r="E41" s="32" t="s">
        <v>26</v>
      </c>
      <c r="F41" s="33" t="s">
        <v>347</v>
      </c>
      <c r="G41" s="32">
        <v>660299008</v>
      </c>
      <c r="H41" s="32">
        <v>3991</v>
      </c>
      <c r="I41" s="32">
        <v>1</v>
      </c>
      <c r="J41" s="32" t="s">
        <v>349</v>
      </c>
      <c r="K41" s="32" t="s">
        <v>24</v>
      </c>
      <c r="L41" s="32" t="s">
        <v>20</v>
      </c>
      <c r="M41" s="32">
        <v>0</v>
      </c>
      <c r="N41" s="32">
        <v>8</v>
      </c>
      <c r="O41" s="32">
        <v>16</v>
      </c>
      <c r="P41" s="18" t="s">
        <v>18</v>
      </c>
      <c r="Q41" s="20">
        <v>9726533</v>
      </c>
      <c r="R41" s="20">
        <v>13675057</v>
      </c>
      <c r="S41" s="20">
        <f t="shared" si="0"/>
        <v>23401590</v>
      </c>
      <c r="T41" s="19">
        <f>S41</f>
        <v>23401590</v>
      </c>
      <c r="U41" s="19">
        <v>0</v>
      </c>
      <c r="V41" s="18" t="s">
        <v>314</v>
      </c>
      <c r="W41" s="18" t="s">
        <v>313</v>
      </c>
      <c r="X41" s="18" t="s">
        <v>247</v>
      </c>
      <c r="Z41" s="58"/>
    </row>
    <row r="42" spans="1:26" ht="30" customHeight="1">
      <c r="A42" s="86" t="s">
        <v>393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  <c r="Q42" s="78">
        <f>SUM(Q40:Q41)</f>
        <v>19453066</v>
      </c>
      <c r="R42" s="78">
        <f>SUM(R40:R41)</f>
        <v>26362984</v>
      </c>
      <c r="S42" s="78">
        <f>SUM(S40:S41)</f>
        <v>45816050</v>
      </c>
      <c r="T42" s="56">
        <f>SUM(T40:T41)</f>
        <v>45816050</v>
      </c>
      <c r="U42" s="55"/>
      <c r="V42" s="54"/>
      <c r="W42" s="54"/>
      <c r="X42" s="54"/>
      <c r="Z42" s="53">
        <v>45816050</v>
      </c>
    </row>
    <row r="43" spans="1:26" ht="34.5" customHeight="1">
      <c r="A43" s="50"/>
      <c r="B43" s="51"/>
      <c r="C43" s="27"/>
      <c r="D43" s="50"/>
      <c r="E43" s="50"/>
      <c r="F43" s="27"/>
      <c r="G43" s="27"/>
      <c r="H43" s="52"/>
      <c r="I43" s="27"/>
      <c r="J43" s="27"/>
      <c r="K43" s="27"/>
      <c r="L43" s="27"/>
      <c r="M43" s="27"/>
      <c r="N43" s="27"/>
      <c r="O43" s="27"/>
      <c r="P43" s="27"/>
      <c r="Q43" s="27"/>
      <c r="R43" s="53"/>
      <c r="S43" s="27"/>
      <c r="T43" s="42"/>
      <c r="U43" s="53"/>
      <c r="V43" s="52"/>
      <c r="W43" s="27"/>
      <c r="X43" s="53"/>
      <c r="Y43" s="53"/>
    </row>
    <row r="44" spans="1:26" ht="26.25" customHeight="1">
      <c r="A44" s="50"/>
      <c r="B44" s="51"/>
      <c r="C44" s="27"/>
      <c r="D44" s="50"/>
      <c r="E44" s="50"/>
      <c r="F44" s="27"/>
      <c r="G44" s="27"/>
      <c r="H44" s="52"/>
      <c r="I44" s="27"/>
      <c r="J44" s="27"/>
      <c r="K44" s="27"/>
      <c r="L44" s="27"/>
      <c r="M44" s="27"/>
      <c r="N44" s="27"/>
      <c r="O44" s="27"/>
      <c r="P44" s="27"/>
      <c r="Q44" s="27"/>
      <c r="R44" s="53"/>
      <c r="S44" s="27"/>
      <c r="T44" s="42"/>
      <c r="U44" s="53"/>
      <c r="V44" s="52"/>
      <c r="W44" s="27"/>
      <c r="X44" s="53"/>
      <c r="Y44" s="53"/>
    </row>
    <row r="45" spans="1:26" s="48" customFormat="1" ht="39" customHeight="1">
      <c r="A45" s="44" t="s">
        <v>238</v>
      </c>
      <c r="B45" s="45" t="s">
        <v>9</v>
      </c>
      <c r="C45" s="44" t="s">
        <v>5</v>
      </c>
      <c r="D45" s="44" t="s">
        <v>4</v>
      </c>
      <c r="E45" s="44" t="s">
        <v>6</v>
      </c>
      <c r="F45" s="46" t="s">
        <v>7</v>
      </c>
      <c r="G45" s="46" t="s">
        <v>3</v>
      </c>
      <c r="H45" s="44" t="s">
        <v>2</v>
      </c>
      <c r="I45" s="46" t="s">
        <v>372</v>
      </c>
      <c r="J45" s="46" t="s">
        <v>0</v>
      </c>
      <c r="K45" s="44" t="s">
        <v>1</v>
      </c>
      <c r="L45" s="44" t="s">
        <v>8</v>
      </c>
      <c r="M45" s="46" t="s">
        <v>13</v>
      </c>
      <c r="N45" s="46" t="s">
        <v>11</v>
      </c>
      <c r="O45" s="46" t="s">
        <v>10</v>
      </c>
      <c r="P45" s="46" t="s">
        <v>12</v>
      </c>
      <c r="Q45" s="46" t="s">
        <v>14</v>
      </c>
      <c r="R45" s="46" t="s">
        <v>15</v>
      </c>
      <c r="S45" s="46" t="s">
        <v>244</v>
      </c>
      <c r="T45" s="46" t="s">
        <v>240</v>
      </c>
      <c r="U45" s="85" t="s">
        <v>241</v>
      </c>
      <c r="V45" s="44" t="s">
        <v>242</v>
      </c>
      <c r="W45" s="44" t="s">
        <v>243</v>
      </c>
      <c r="X45" s="44" t="s">
        <v>245</v>
      </c>
      <c r="Z45" s="57"/>
    </row>
    <row r="46" spans="1:26" s="28" customFormat="1" ht="30" customHeight="1">
      <c r="A46" s="26">
        <v>1</v>
      </c>
      <c r="B46" s="23" t="s">
        <v>222</v>
      </c>
      <c r="C46" s="18" t="s">
        <v>173</v>
      </c>
      <c r="D46" s="18" t="s">
        <v>180</v>
      </c>
      <c r="E46" s="18" t="s">
        <v>41</v>
      </c>
      <c r="F46" s="23" t="s">
        <v>222</v>
      </c>
      <c r="G46" s="18">
        <v>750193103</v>
      </c>
      <c r="H46" s="18">
        <v>3931</v>
      </c>
      <c r="I46" s="18">
        <v>13</v>
      </c>
      <c r="J46" s="18" t="s">
        <v>177</v>
      </c>
      <c r="K46" s="18" t="s">
        <v>178</v>
      </c>
      <c r="L46" s="18" t="s">
        <v>42</v>
      </c>
      <c r="M46" s="18">
        <v>0</v>
      </c>
      <c r="N46" s="18">
        <v>9</v>
      </c>
      <c r="O46" s="18">
        <v>16</v>
      </c>
      <c r="P46" s="18" t="s">
        <v>18</v>
      </c>
      <c r="Q46" s="19">
        <v>0</v>
      </c>
      <c r="R46" s="19">
        <v>53280000</v>
      </c>
      <c r="S46" s="19">
        <f t="shared" si="0"/>
        <v>53280000</v>
      </c>
      <c r="T46" s="19">
        <f>R46</f>
        <v>53280000</v>
      </c>
      <c r="U46" s="19">
        <v>0</v>
      </c>
      <c r="V46" s="18" t="s">
        <v>314</v>
      </c>
      <c r="W46" s="18" t="s">
        <v>313</v>
      </c>
      <c r="X46" s="18" t="s">
        <v>254</v>
      </c>
      <c r="Z46" s="58"/>
    </row>
    <row r="47" spans="1:26" s="28" customFormat="1" ht="30" customHeight="1">
      <c r="A47" s="26">
        <v>2</v>
      </c>
      <c r="B47" s="23" t="s">
        <v>224</v>
      </c>
      <c r="C47" s="18" t="s">
        <v>47</v>
      </c>
      <c r="D47" s="18" t="s">
        <v>182</v>
      </c>
      <c r="E47" s="18" t="s">
        <v>142</v>
      </c>
      <c r="F47" s="23" t="s">
        <v>224</v>
      </c>
      <c r="G47" s="18">
        <v>750199054</v>
      </c>
      <c r="H47" s="18">
        <v>3991</v>
      </c>
      <c r="I47" s="18">
        <v>1</v>
      </c>
      <c r="J47" s="18" t="s">
        <v>177</v>
      </c>
      <c r="K47" s="18" t="s">
        <v>178</v>
      </c>
      <c r="L47" s="18" t="s">
        <v>30</v>
      </c>
      <c r="M47" s="18">
        <v>0</v>
      </c>
      <c r="N47" s="18">
        <v>19</v>
      </c>
      <c r="O47" s="18" t="s">
        <v>279</v>
      </c>
      <c r="P47" s="18" t="s">
        <v>18</v>
      </c>
      <c r="Q47" s="19">
        <v>10253003</v>
      </c>
      <c r="R47" s="19">
        <v>23585177</v>
      </c>
      <c r="S47" s="19">
        <f t="shared" si="0"/>
        <v>33838180</v>
      </c>
      <c r="T47" s="19">
        <f t="shared" ref="T47:T67" si="1">S47</f>
        <v>33838180</v>
      </c>
      <c r="U47" s="19">
        <v>0</v>
      </c>
      <c r="V47" s="18" t="s">
        <v>314</v>
      </c>
      <c r="W47" s="18" t="s">
        <v>313</v>
      </c>
      <c r="X47" s="18" t="s">
        <v>254</v>
      </c>
      <c r="Z47" s="58"/>
    </row>
    <row r="48" spans="1:26" ht="30" customHeight="1">
      <c r="A48" s="86" t="s">
        <v>394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1"/>
      <c r="Q48" s="78">
        <f>SUM(Q46:Q47)</f>
        <v>10253003</v>
      </c>
      <c r="R48" s="78">
        <f>SUM(R46:R47)</f>
        <v>76865177</v>
      </c>
      <c r="S48" s="78">
        <f>SUM(S46:S47)</f>
        <v>87118180</v>
      </c>
      <c r="T48" s="56">
        <f>SUM(T46:T47)</f>
        <v>87118180</v>
      </c>
      <c r="U48" s="55"/>
      <c r="V48" s="54"/>
      <c r="W48" s="54"/>
      <c r="X48" s="54"/>
      <c r="Z48" s="53">
        <v>87118180</v>
      </c>
    </row>
    <row r="49" spans="1:26" ht="34.5" customHeight="1">
      <c r="A49" s="50"/>
      <c r="B49" s="51"/>
      <c r="C49" s="27"/>
      <c r="D49" s="50"/>
      <c r="E49" s="50"/>
      <c r="F49" s="27"/>
      <c r="G49" s="27"/>
      <c r="H49" s="52"/>
      <c r="I49" s="27"/>
      <c r="J49" s="27"/>
      <c r="K49" s="27"/>
      <c r="L49" s="27"/>
      <c r="M49" s="27"/>
      <c r="N49" s="27"/>
      <c r="O49" s="27"/>
      <c r="P49" s="27"/>
      <c r="Q49" s="27"/>
      <c r="R49" s="53"/>
      <c r="S49" s="27"/>
      <c r="T49" s="42"/>
      <c r="U49" s="53"/>
      <c r="V49" s="52"/>
      <c r="W49" s="27"/>
      <c r="X49" s="53"/>
      <c r="Y49" s="53"/>
    </row>
    <row r="50" spans="1:26" ht="26.25" customHeight="1">
      <c r="A50" s="50"/>
      <c r="B50" s="51"/>
      <c r="C50" s="27"/>
      <c r="D50" s="50"/>
      <c r="E50" s="50"/>
      <c r="F50" s="27"/>
      <c r="G50" s="27"/>
      <c r="H50" s="52"/>
      <c r="I50" s="27"/>
      <c r="J50" s="27"/>
      <c r="K50" s="27"/>
      <c r="L50" s="27"/>
      <c r="M50" s="27"/>
      <c r="N50" s="27"/>
      <c r="O50" s="27"/>
      <c r="P50" s="27"/>
      <c r="Q50" s="27"/>
      <c r="R50" s="53"/>
      <c r="S50" s="27"/>
      <c r="T50" s="42"/>
      <c r="U50" s="53"/>
      <c r="V50" s="52"/>
      <c r="W50" s="27"/>
      <c r="X50" s="53"/>
      <c r="Y50" s="53"/>
    </row>
    <row r="51" spans="1:26" s="48" customFormat="1" ht="39" customHeight="1">
      <c r="A51" s="44" t="s">
        <v>238</v>
      </c>
      <c r="B51" s="45" t="s">
        <v>9</v>
      </c>
      <c r="C51" s="44" t="s">
        <v>5</v>
      </c>
      <c r="D51" s="44" t="s">
        <v>4</v>
      </c>
      <c r="E51" s="44" t="s">
        <v>6</v>
      </c>
      <c r="F51" s="46" t="s">
        <v>7</v>
      </c>
      <c r="G51" s="46" t="s">
        <v>3</v>
      </c>
      <c r="H51" s="44" t="s">
        <v>2</v>
      </c>
      <c r="I51" s="46" t="s">
        <v>372</v>
      </c>
      <c r="J51" s="46" t="s">
        <v>0</v>
      </c>
      <c r="K51" s="44" t="s">
        <v>1</v>
      </c>
      <c r="L51" s="44" t="s">
        <v>8</v>
      </c>
      <c r="M51" s="46" t="s">
        <v>13</v>
      </c>
      <c r="N51" s="46" t="s">
        <v>11</v>
      </c>
      <c r="O51" s="46" t="s">
        <v>10</v>
      </c>
      <c r="P51" s="46" t="s">
        <v>12</v>
      </c>
      <c r="Q51" s="46" t="s">
        <v>14</v>
      </c>
      <c r="R51" s="46" t="s">
        <v>15</v>
      </c>
      <c r="S51" s="46" t="s">
        <v>244</v>
      </c>
      <c r="T51" s="46" t="s">
        <v>240</v>
      </c>
      <c r="U51" s="85" t="s">
        <v>241</v>
      </c>
      <c r="V51" s="44" t="s">
        <v>242</v>
      </c>
      <c r="W51" s="44" t="s">
        <v>243</v>
      </c>
      <c r="X51" s="44" t="s">
        <v>245</v>
      </c>
      <c r="Z51" s="57"/>
    </row>
    <row r="52" spans="1:26" s="28" customFormat="1" ht="30" customHeight="1">
      <c r="A52" s="26">
        <v>1</v>
      </c>
      <c r="B52" s="23" t="s">
        <v>225</v>
      </c>
      <c r="C52" s="18" t="s">
        <v>47</v>
      </c>
      <c r="D52" s="18" t="s">
        <v>184</v>
      </c>
      <c r="E52" s="18" t="s">
        <v>74</v>
      </c>
      <c r="F52" s="23" t="s">
        <v>225</v>
      </c>
      <c r="G52" s="18">
        <v>810199155</v>
      </c>
      <c r="H52" s="18">
        <v>3991</v>
      </c>
      <c r="I52" s="18">
        <v>1</v>
      </c>
      <c r="J52" s="18" t="s">
        <v>183</v>
      </c>
      <c r="K52" s="18" t="s">
        <v>24</v>
      </c>
      <c r="L52" s="18" t="s">
        <v>20</v>
      </c>
      <c r="M52" s="18">
        <v>0</v>
      </c>
      <c r="N52" s="18">
        <v>9</v>
      </c>
      <c r="O52" s="18" t="s">
        <v>277</v>
      </c>
      <c r="P52" s="18" t="s">
        <v>18</v>
      </c>
      <c r="Q52" s="19">
        <v>10792635</v>
      </c>
      <c r="R52" s="19">
        <v>20492841</v>
      </c>
      <c r="S52" s="19">
        <f t="shared" si="0"/>
        <v>31285476</v>
      </c>
      <c r="T52" s="19">
        <f t="shared" si="1"/>
        <v>31285476</v>
      </c>
      <c r="U52" s="19">
        <v>0</v>
      </c>
      <c r="V52" s="18" t="s">
        <v>314</v>
      </c>
      <c r="W52" s="18" t="s">
        <v>313</v>
      </c>
      <c r="X52" s="18" t="s">
        <v>247</v>
      </c>
      <c r="Z52" s="58"/>
    </row>
    <row r="53" spans="1:26" s="28" customFormat="1" ht="30" customHeight="1">
      <c r="A53" s="26">
        <v>2</v>
      </c>
      <c r="B53" s="23" t="s">
        <v>226</v>
      </c>
      <c r="C53" s="18" t="s">
        <v>25</v>
      </c>
      <c r="D53" s="18" t="s">
        <v>186</v>
      </c>
      <c r="E53" s="18" t="s">
        <v>37</v>
      </c>
      <c r="F53" s="23" t="s">
        <v>226</v>
      </c>
      <c r="G53" s="18">
        <v>810299048</v>
      </c>
      <c r="H53" s="18">
        <v>3991</v>
      </c>
      <c r="I53" s="18">
        <v>1</v>
      </c>
      <c r="J53" s="18" t="s">
        <v>185</v>
      </c>
      <c r="K53" s="18" t="s">
        <v>24</v>
      </c>
      <c r="L53" s="18" t="s">
        <v>20</v>
      </c>
      <c r="M53" s="18">
        <v>0</v>
      </c>
      <c r="N53" s="18">
        <v>9</v>
      </c>
      <c r="O53" s="18" t="s">
        <v>127</v>
      </c>
      <c r="P53" s="18" t="s">
        <v>18</v>
      </c>
      <c r="Q53" s="19">
        <v>10792635</v>
      </c>
      <c r="R53" s="19">
        <v>23335776</v>
      </c>
      <c r="S53" s="19">
        <f t="shared" si="0"/>
        <v>34128411</v>
      </c>
      <c r="T53" s="19">
        <f t="shared" si="1"/>
        <v>34128411</v>
      </c>
      <c r="U53" s="19">
        <v>0</v>
      </c>
      <c r="V53" s="18" t="s">
        <v>314</v>
      </c>
      <c r="W53" s="18" t="s">
        <v>313</v>
      </c>
      <c r="X53" s="18" t="s">
        <v>247</v>
      </c>
      <c r="Z53" s="58"/>
    </row>
    <row r="54" spans="1:26" s="28" customFormat="1" ht="30" customHeight="1">
      <c r="A54" s="26">
        <v>3</v>
      </c>
      <c r="B54" s="23">
        <v>1361815566</v>
      </c>
      <c r="C54" s="18" t="s">
        <v>161</v>
      </c>
      <c r="D54" s="18" t="s">
        <v>281</v>
      </c>
      <c r="E54" s="18" t="s">
        <v>55</v>
      </c>
      <c r="F54" s="18">
        <v>1361815566</v>
      </c>
      <c r="G54" s="18">
        <v>810497195</v>
      </c>
      <c r="H54" s="18">
        <v>3971</v>
      </c>
      <c r="I54" s="18">
        <v>5</v>
      </c>
      <c r="J54" s="18" t="s">
        <v>187</v>
      </c>
      <c r="K54" s="18" t="s">
        <v>24</v>
      </c>
      <c r="L54" s="18" t="s">
        <v>20</v>
      </c>
      <c r="M54" s="18">
        <v>0</v>
      </c>
      <c r="N54" s="18">
        <v>6</v>
      </c>
      <c r="O54" s="18" t="s">
        <v>19</v>
      </c>
      <c r="P54" s="18" t="s">
        <v>18</v>
      </c>
      <c r="Q54" s="19">
        <v>9384900</v>
      </c>
      <c r="R54" s="19">
        <v>13527990</v>
      </c>
      <c r="S54" s="19">
        <f t="shared" si="0"/>
        <v>22912890</v>
      </c>
      <c r="T54" s="19">
        <f t="shared" si="1"/>
        <v>22912890</v>
      </c>
      <c r="U54" s="19">
        <v>0</v>
      </c>
      <c r="V54" s="18" t="s">
        <v>314</v>
      </c>
      <c r="W54" s="18" t="s">
        <v>313</v>
      </c>
      <c r="X54" s="18" t="s">
        <v>247</v>
      </c>
      <c r="Z54" s="58"/>
    </row>
    <row r="55" spans="1:26" s="28" customFormat="1" ht="30" customHeight="1">
      <c r="A55" s="26">
        <v>4</v>
      </c>
      <c r="B55" s="23" t="s">
        <v>227</v>
      </c>
      <c r="C55" s="18" t="s">
        <v>190</v>
      </c>
      <c r="D55" s="18" t="s">
        <v>189</v>
      </c>
      <c r="E55" s="18" t="s">
        <v>132</v>
      </c>
      <c r="F55" s="23" t="s">
        <v>227</v>
      </c>
      <c r="G55" s="18">
        <v>810699038</v>
      </c>
      <c r="H55" s="18">
        <v>3991</v>
      </c>
      <c r="I55" s="18">
        <v>1</v>
      </c>
      <c r="J55" s="18" t="s">
        <v>188</v>
      </c>
      <c r="K55" s="18" t="s">
        <v>24</v>
      </c>
      <c r="L55" s="18" t="s">
        <v>42</v>
      </c>
      <c r="M55" s="18">
        <v>0</v>
      </c>
      <c r="N55" s="18">
        <v>8</v>
      </c>
      <c r="O55" s="18" t="s">
        <v>175</v>
      </c>
      <c r="P55" s="18" t="s">
        <v>18</v>
      </c>
      <c r="Q55" s="19">
        <v>10792635</v>
      </c>
      <c r="R55" s="19">
        <v>20742912</v>
      </c>
      <c r="S55" s="19">
        <f t="shared" si="0"/>
        <v>31535547</v>
      </c>
      <c r="T55" s="19">
        <f t="shared" si="1"/>
        <v>31535547</v>
      </c>
      <c r="U55" s="19">
        <v>0</v>
      </c>
      <c r="V55" s="18" t="s">
        <v>314</v>
      </c>
      <c r="W55" s="18" t="s">
        <v>313</v>
      </c>
      <c r="X55" s="18" t="s">
        <v>247</v>
      </c>
      <c r="Z55" s="58"/>
    </row>
    <row r="56" spans="1:26" s="28" customFormat="1" ht="30" customHeight="1">
      <c r="A56" s="26">
        <v>5</v>
      </c>
      <c r="B56" s="23" t="s">
        <v>312</v>
      </c>
      <c r="C56" s="18" t="s">
        <v>310</v>
      </c>
      <c r="D56" s="18" t="s">
        <v>309</v>
      </c>
      <c r="E56" s="18" t="s">
        <v>78</v>
      </c>
      <c r="F56" s="23" t="s">
        <v>312</v>
      </c>
      <c r="G56" s="18">
        <v>810999032</v>
      </c>
      <c r="H56" s="18">
        <v>3991</v>
      </c>
      <c r="I56" s="18">
        <v>1</v>
      </c>
      <c r="J56" s="18" t="s">
        <v>308</v>
      </c>
      <c r="K56" s="18" t="s">
        <v>24</v>
      </c>
      <c r="L56" s="18" t="s">
        <v>42</v>
      </c>
      <c r="M56" s="18">
        <v>0</v>
      </c>
      <c r="N56" s="18">
        <v>11</v>
      </c>
      <c r="O56" s="18" t="s">
        <v>100</v>
      </c>
      <c r="P56" s="18" t="s">
        <v>18</v>
      </c>
      <c r="Q56" s="19">
        <v>10792635</v>
      </c>
      <c r="R56" s="19">
        <v>28521504</v>
      </c>
      <c r="S56" s="19">
        <f t="shared" si="0"/>
        <v>39314139</v>
      </c>
      <c r="T56" s="19">
        <f t="shared" si="1"/>
        <v>39314139</v>
      </c>
      <c r="U56" s="19">
        <v>0</v>
      </c>
      <c r="V56" s="18" t="s">
        <v>314</v>
      </c>
      <c r="W56" s="18" t="s">
        <v>313</v>
      </c>
      <c r="X56" s="18" t="s">
        <v>247</v>
      </c>
      <c r="Z56" s="58"/>
    </row>
    <row r="57" spans="1:26" s="28" customFormat="1" ht="30" customHeight="1">
      <c r="A57" s="26">
        <v>6</v>
      </c>
      <c r="B57" s="23">
        <v>6010065666</v>
      </c>
      <c r="C57" s="18" t="s">
        <v>47</v>
      </c>
      <c r="D57" s="18" t="s">
        <v>191</v>
      </c>
      <c r="E57" s="18" t="s">
        <v>94</v>
      </c>
      <c r="F57" s="18">
        <v>6010065666</v>
      </c>
      <c r="G57" s="18">
        <v>811599107</v>
      </c>
      <c r="H57" s="18">
        <v>3991</v>
      </c>
      <c r="I57" s="18">
        <v>1</v>
      </c>
      <c r="J57" s="18" t="s">
        <v>133</v>
      </c>
      <c r="K57" s="18" t="s">
        <v>24</v>
      </c>
      <c r="L57" s="18" t="s">
        <v>45</v>
      </c>
      <c r="M57" s="18">
        <v>0</v>
      </c>
      <c r="N57" s="18">
        <v>11</v>
      </c>
      <c r="O57" s="18">
        <v>18</v>
      </c>
      <c r="P57" s="18" t="s">
        <v>18</v>
      </c>
      <c r="Q57" s="19">
        <v>10792635</v>
      </c>
      <c r="R57" s="19">
        <v>26626214</v>
      </c>
      <c r="S57" s="19">
        <f t="shared" si="0"/>
        <v>37418849</v>
      </c>
      <c r="T57" s="19">
        <f t="shared" si="1"/>
        <v>37418849</v>
      </c>
      <c r="U57" s="19">
        <v>0</v>
      </c>
      <c r="V57" s="18" t="s">
        <v>314</v>
      </c>
      <c r="W57" s="18" t="s">
        <v>313</v>
      </c>
      <c r="X57" s="18" t="s">
        <v>247</v>
      </c>
      <c r="Z57" s="58"/>
    </row>
    <row r="58" spans="1:26" ht="30" customHeight="1">
      <c r="A58" s="86" t="s">
        <v>395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1"/>
      <c r="Q58" s="78">
        <f>SUM(Q52:Q57)</f>
        <v>63348075</v>
      </c>
      <c r="R58" s="78">
        <f>SUM(R52:R57)</f>
        <v>133247237</v>
      </c>
      <c r="S58" s="78">
        <f>SUM(S52:S57)</f>
        <v>196595312</v>
      </c>
      <c r="T58" s="56">
        <f>SUM(T52:T57)</f>
        <v>196595312</v>
      </c>
      <c r="U58" s="55"/>
      <c r="V58" s="54"/>
      <c r="W58" s="54"/>
      <c r="X58" s="54"/>
      <c r="Z58" s="53">
        <v>196595312</v>
      </c>
    </row>
    <row r="59" spans="1:26" ht="34.5" customHeight="1">
      <c r="A59" s="50"/>
      <c r="B59" s="51"/>
      <c r="C59" s="27"/>
      <c r="D59" s="50"/>
      <c r="E59" s="50"/>
      <c r="F59" s="27"/>
      <c r="G59" s="27"/>
      <c r="H59" s="52"/>
      <c r="I59" s="27"/>
      <c r="J59" s="27"/>
      <c r="K59" s="27"/>
      <c r="L59" s="27"/>
      <c r="M59" s="27"/>
      <c r="N59" s="27"/>
      <c r="O59" s="27"/>
      <c r="P59" s="27"/>
      <c r="Q59" s="27"/>
      <c r="R59" s="53"/>
      <c r="S59" s="27"/>
      <c r="T59" s="42"/>
      <c r="U59" s="53"/>
      <c r="V59" s="52"/>
      <c r="W59" s="27"/>
      <c r="X59" s="53"/>
      <c r="Y59" s="53"/>
    </row>
    <row r="60" spans="1:26" ht="26.25" customHeight="1">
      <c r="A60" s="50"/>
      <c r="B60" s="51"/>
      <c r="C60" s="27"/>
      <c r="D60" s="50"/>
      <c r="E60" s="50"/>
      <c r="F60" s="27"/>
      <c r="G60" s="27"/>
      <c r="H60" s="52"/>
      <c r="I60" s="27"/>
      <c r="J60" s="27"/>
      <c r="K60" s="27"/>
      <c r="L60" s="27"/>
      <c r="M60" s="27"/>
      <c r="N60" s="27"/>
      <c r="O60" s="27"/>
      <c r="P60" s="27"/>
      <c r="Q60" s="27"/>
      <c r="R60" s="53"/>
      <c r="S60" s="27"/>
      <c r="T60" s="42"/>
      <c r="U60" s="53"/>
      <c r="V60" s="52"/>
      <c r="W60" s="27"/>
      <c r="X60" s="53"/>
      <c r="Y60" s="53"/>
    </row>
    <row r="61" spans="1:26" s="48" customFormat="1" ht="39" customHeight="1">
      <c r="A61" s="44" t="s">
        <v>238</v>
      </c>
      <c r="B61" s="45" t="s">
        <v>9</v>
      </c>
      <c r="C61" s="44" t="s">
        <v>5</v>
      </c>
      <c r="D61" s="44" t="s">
        <v>4</v>
      </c>
      <c r="E61" s="44" t="s">
        <v>6</v>
      </c>
      <c r="F61" s="46" t="s">
        <v>7</v>
      </c>
      <c r="G61" s="46" t="s">
        <v>3</v>
      </c>
      <c r="H61" s="44" t="s">
        <v>2</v>
      </c>
      <c r="I61" s="46" t="s">
        <v>372</v>
      </c>
      <c r="J61" s="46" t="s">
        <v>0</v>
      </c>
      <c r="K61" s="44" t="s">
        <v>1</v>
      </c>
      <c r="L61" s="44" t="s">
        <v>8</v>
      </c>
      <c r="M61" s="46" t="s">
        <v>13</v>
      </c>
      <c r="N61" s="46" t="s">
        <v>11</v>
      </c>
      <c r="O61" s="46" t="s">
        <v>10</v>
      </c>
      <c r="P61" s="46" t="s">
        <v>12</v>
      </c>
      <c r="Q61" s="46" t="s">
        <v>14</v>
      </c>
      <c r="R61" s="46" t="s">
        <v>15</v>
      </c>
      <c r="S61" s="46" t="s">
        <v>244</v>
      </c>
      <c r="T61" s="46" t="s">
        <v>240</v>
      </c>
      <c r="U61" s="85" t="s">
        <v>241</v>
      </c>
      <c r="V61" s="44" t="s">
        <v>242</v>
      </c>
      <c r="W61" s="44" t="s">
        <v>243</v>
      </c>
      <c r="X61" s="44" t="s">
        <v>245</v>
      </c>
      <c r="Z61" s="57"/>
    </row>
    <row r="62" spans="1:26" s="28" customFormat="1" ht="30" customHeight="1">
      <c r="A62" s="26">
        <v>1</v>
      </c>
      <c r="B62" s="23" t="s">
        <v>232</v>
      </c>
      <c r="C62" s="18" t="s">
        <v>48</v>
      </c>
      <c r="D62" s="18" t="s">
        <v>126</v>
      </c>
      <c r="E62" s="18" t="s">
        <v>62</v>
      </c>
      <c r="F62" s="23" t="s">
        <v>232</v>
      </c>
      <c r="G62" s="18">
        <v>910199065</v>
      </c>
      <c r="H62" s="18">
        <v>3991</v>
      </c>
      <c r="I62" s="18">
        <v>1</v>
      </c>
      <c r="J62" s="18" t="s">
        <v>200</v>
      </c>
      <c r="K62" s="18" t="s">
        <v>24</v>
      </c>
      <c r="L62" s="18" t="s">
        <v>20</v>
      </c>
      <c r="M62" s="18">
        <v>0</v>
      </c>
      <c r="N62" s="18">
        <v>8</v>
      </c>
      <c r="O62" s="18" t="s">
        <v>274</v>
      </c>
      <c r="P62" s="18" t="s">
        <v>18</v>
      </c>
      <c r="Q62" s="19">
        <v>9700209</v>
      </c>
      <c r="R62" s="19">
        <v>25017848</v>
      </c>
      <c r="S62" s="19">
        <f t="shared" si="0"/>
        <v>34718057</v>
      </c>
      <c r="T62" s="19">
        <f t="shared" si="1"/>
        <v>34718057</v>
      </c>
      <c r="U62" s="19">
        <v>0</v>
      </c>
      <c r="V62" s="18" t="s">
        <v>314</v>
      </c>
      <c r="W62" s="18" t="s">
        <v>313</v>
      </c>
      <c r="X62" s="18" t="s">
        <v>248</v>
      </c>
      <c r="Z62" s="58"/>
    </row>
    <row r="63" spans="1:26" s="28" customFormat="1" ht="30" customHeight="1">
      <c r="A63" s="26">
        <v>2</v>
      </c>
      <c r="B63" s="23" t="s">
        <v>233</v>
      </c>
      <c r="C63" s="18" t="s">
        <v>153</v>
      </c>
      <c r="D63" s="18" t="s">
        <v>174</v>
      </c>
      <c r="E63" s="18" t="s">
        <v>78</v>
      </c>
      <c r="F63" s="23" t="s">
        <v>233</v>
      </c>
      <c r="G63" s="18">
        <v>910199066</v>
      </c>
      <c r="H63" s="18">
        <v>3991</v>
      </c>
      <c r="I63" s="18">
        <v>1</v>
      </c>
      <c r="J63" s="18" t="s">
        <v>198</v>
      </c>
      <c r="K63" s="18" t="s">
        <v>24</v>
      </c>
      <c r="L63" s="18" t="s">
        <v>20</v>
      </c>
      <c r="M63" s="18">
        <v>0</v>
      </c>
      <c r="N63" s="18">
        <v>13</v>
      </c>
      <c r="O63" s="18" t="s">
        <v>285</v>
      </c>
      <c r="P63" s="18" t="s">
        <v>18</v>
      </c>
      <c r="Q63" s="19">
        <v>10792635</v>
      </c>
      <c r="R63" s="19">
        <v>35118180</v>
      </c>
      <c r="S63" s="19">
        <f t="shared" si="0"/>
        <v>45910815</v>
      </c>
      <c r="T63" s="19">
        <f t="shared" si="1"/>
        <v>45910815</v>
      </c>
      <c r="U63" s="19">
        <v>0</v>
      </c>
      <c r="V63" s="18" t="s">
        <v>314</v>
      </c>
      <c r="W63" s="18" t="s">
        <v>313</v>
      </c>
      <c r="X63" s="18" t="s">
        <v>247</v>
      </c>
      <c r="Z63" s="58"/>
    </row>
    <row r="64" spans="1:26" s="28" customFormat="1" ht="30" customHeight="1">
      <c r="A64" s="26">
        <v>3</v>
      </c>
      <c r="B64" s="23">
        <v>4530138331</v>
      </c>
      <c r="C64" s="18" t="s">
        <v>44</v>
      </c>
      <c r="D64" s="18" t="s">
        <v>176</v>
      </c>
      <c r="E64" s="18" t="s">
        <v>112</v>
      </c>
      <c r="F64" s="18">
        <v>4530138331</v>
      </c>
      <c r="G64" s="18">
        <v>910199101</v>
      </c>
      <c r="H64" s="18">
        <v>3991</v>
      </c>
      <c r="I64" s="18">
        <v>1</v>
      </c>
      <c r="J64" s="18" t="s">
        <v>70</v>
      </c>
      <c r="K64" s="18" t="s">
        <v>24</v>
      </c>
      <c r="L64" s="18" t="s">
        <v>20</v>
      </c>
      <c r="M64" s="18">
        <v>0</v>
      </c>
      <c r="N64" s="18">
        <v>8</v>
      </c>
      <c r="O64" s="18" t="s">
        <v>111</v>
      </c>
      <c r="P64" s="18" t="s">
        <v>18</v>
      </c>
      <c r="Q64" s="19">
        <v>10792635</v>
      </c>
      <c r="R64" s="19">
        <v>25902320</v>
      </c>
      <c r="S64" s="19">
        <f t="shared" si="0"/>
        <v>36694955</v>
      </c>
      <c r="T64" s="19">
        <f t="shared" si="1"/>
        <v>36694955</v>
      </c>
      <c r="U64" s="19">
        <v>0</v>
      </c>
      <c r="V64" s="18" t="s">
        <v>314</v>
      </c>
      <c r="W64" s="18" t="s">
        <v>313</v>
      </c>
      <c r="X64" s="18" t="s">
        <v>247</v>
      </c>
      <c r="Z64" s="58"/>
    </row>
    <row r="65" spans="1:26" s="28" customFormat="1" ht="30" customHeight="1">
      <c r="A65" s="26">
        <v>4</v>
      </c>
      <c r="B65" s="23" t="s">
        <v>236</v>
      </c>
      <c r="C65" s="18" t="s">
        <v>81</v>
      </c>
      <c r="D65" s="18" t="s">
        <v>207</v>
      </c>
      <c r="E65" s="18" t="s">
        <v>32</v>
      </c>
      <c r="F65" s="23" t="s">
        <v>236</v>
      </c>
      <c r="G65" s="18">
        <v>910299006</v>
      </c>
      <c r="H65" s="18">
        <v>3991</v>
      </c>
      <c r="I65" s="18">
        <v>1</v>
      </c>
      <c r="J65" s="18" t="s">
        <v>203</v>
      </c>
      <c r="K65" s="18" t="s">
        <v>24</v>
      </c>
      <c r="L65" s="18" t="s">
        <v>20</v>
      </c>
      <c r="M65" s="18">
        <v>0</v>
      </c>
      <c r="N65" s="18">
        <v>8</v>
      </c>
      <c r="O65" s="18" t="s">
        <v>33</v>
      </c>
      <c r="P65" s="18" t="s">
        <v>18</v>
      </c>
      <c r="Q65" s="19">
        <v>10792635</v>
      </c>
      <c r="R65" s="19">
        <v>22032764</v>
      </c>
      <c r="S65" s="19">
        <f t="shared" si="0"/>
        <v>32825399</v>
      </c>
      <c r="T65" s="19">
        <f t="shared" si="1"/>
        <v>32825399</v>
      </c>
      <c r="U65" s="19">
        <v>0</v>
      </c>
      <c r="V65" s="18" t="s">
        <v>314</v>
      </c>
      <c r="W65" s="18" t="s">
        <v>313</v>
      </c>
      <c r="X65" s="18" t="s">
        <v>247</v>
      </c>
      <c r="Z65" s="58"/>
    </row>
    <row r="66" spans="1:26" s="28" customFormat="1" ht="30" customHeight="1">
      <c r="A66" s="26">
        <v>5</v>
      </c>
      <c r="B66" s="23" t="s">
        <v>237</v>
      </c>
      <c r="C66" s="18" t="s">
        <v>115</v>
      </c>
      <c r="D66" s="18" t="s">
        <v>208</v>
      </c>
      <c r="E66" s="18" t="s">
        <v>47</v>
      </c>
      <c r="F66" s="23" t="s">
        <v>237</v>
      </c>
      <c r="G66" s="18">
        <v>910299035</v>
      </c>
      <c r="H66" s="18">
        <v>3991</v>
      </c>
      <c r="I66" s="18">
        <v>1</v>
      </c>
      <c r="J66" s="18" t="s">
        <v>202</v>
      </c>
      <c r="K66" s="18" t="s">
        <v>24</v>
      </c>
      <c r="L66" s="18" t="s">
        <v>20</v>
      </c>
      <c r="M66" s="18">
        <v>0</v>
      </c>
      <c r="N66" s="18">
        <v>8</v>
      </c>
      <c r="O66" s="18" t="s">
        <v>76</v>
      </c>
      <c r="P66" s="18" t="s">
        <v>18</v>
      </c>
      <c r="Q66" s="19">
        <v>10792635</v>
      </c>
      <c r="R66" s="80">
        <v>20742912</v>
      </c>
      <c r="S66" s="80">
        <f t="shared" si="0"/>
        <v>31535547</v>
      </c>
      <c r="T66" s="80">
        <f t="shared" si="1"/>
        <v>31535547</v>
      </c>
      <c r="U66" s="80">
        <v>0</v>
      </c>
      <c r="V66" s="81" t="s">
        <v>314</v>
      </c>
      <c r="W66" s="81" t="s">
        <v>313</v>
      </c>
      <c r="X66" s="18" t="s">
        <v>247</v>
      </c>
      <c r="Z66" s="58"/>
    </row>
    <row r="67" spans="1:26" s="28" customFormat="1" ht="30" customHeight="1">
      <c r="A67" s="26">
        <v>6</v>
      </c>
      <c r="B67" s="23">
        <v>1287408494</v>
      </c>
      <c r="C67" s="18" t="s">
        <v>122</v>
      </c>
      <c r="D67" s="18" t="s">
        <v>210</v>
      </c>
      <c r="E67" s="18" t="s">
        <v>55</v>
      </c>
      <c r="F67" s="18">
        <v>6717</v>
      </c>
      <c r="G67" s="18">
        <v>910699001</v>
      </c>
      <c r="H67" s="18">
        <v>3991</v>
      </c>
      <c r="I67" s="18">
        <v>1</v>
      </c>
      <c r="J67" s="18" t="s">
        <v>209</v>
      </c>
      <c r="K67" s="18" t="s">
        <v>16</v>
      </c>
      <c r="L67" s="18" t="s">
        <v>23</v>
      </c>
      <c r="M67" s="18">
        <v>0</v>
      </c>
      <c r="N67" s="82">
        <v>8</v>
      </c>
      <c r="O67" s="18" t="s">
        <v>98</v>
      </c>
      <c r="P67" s="18" t="s">
        <v>18</v>
      </c>
      <c r="Q67" s="19">
        <v>125912704</v>
      </c>
      <c r="R67" s="18">
        <v>0</v>
      </c>
      <c r="S67" s="19">
        <f t="shared" si="0"/>
        <v>125912704</v>
      </c>
      <c r="T67" s="19">
        <f t="shared" si="1"/>
        <v>125912704</v>
      </c>
      <c r="U67" s="83">
        <v>0</v>
      </c>
      <c r="V67" s="18" t="s">
        <v>314</v>
      </c>
      <c r="W67" s="18" t="s">
        <v>313</v>
      </c>
      <c r="X67" s="84" t="s">
        <v>247</v>
      </c>
      <c r="Z67" s="58"/>
    </row>
    <row r="68" spans="1:26" ht="30" customHeight="1">
      <c r="A68" s="86" t="s">
        <v>396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1"/>
      <c r="Q68" s="78">
        <f>SUM(Q62:Q67)</f>
        <v>178783453</v>
      </c>
      <c r="R68" s="78">
        <f>SUM(R62:R67)</f>
        <v>128814024</v>
      </c>
      <c r="S68" s="78">
        <f>SUM(S62:S67)</f>
        <v>307597477</v>
      </c>
      <c r="T68" s="56">
        <f>SUM(T62:T67)</f>
        <v>307597477</v>
      </c>
      <c r="U68" s="55"/>
      <c r="V68" s="54"/>
      <c r="W68" s="54"/>
      <c r="X68" s="54"/>
      <c r="Z68" s="53">
        <v>307597477</v>
      </c>
    </row>
    <row r="70" spans="1:26" ht="30" customHeight="1">
      <c r="Z70" s="60">
        <f>SUM(Z5:Z69)</f>
        <v>930657078</v>
      </c>
    </row>
    <row r="71" spans="1:26" ht="30" customHeight="1">
      <c r="Z71" s="61" t="s">
        <v>386</v>
      </c>
    </row>
  </sheetData>
  <sortState ref="A2:X29">
    <sortCondition ref="G2:G29"/>
  </sortState>
  <mergeCells count="10">
    <mergeCell ref="A7:P7"/>
    <mergeCell ref="A12:P12"/>
    <mergeCell ref="A17:P17"/>
    <mergeCell ref="A25:P25"/>
    <mergeCell ref="A31:P31"/>
    <mergeCell ref="A36:P36"/>
    <mergeCell ref="A42:P42"/>
    <mergeCell ref="A48:P48"/>
    <mergeCell ref="A58:P58"/>
    <mergeCell ref="A68:P6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rightToLeft="1" workbookViewId="0">
      <selection activeCell="H6" sqref="H6"/>
    </sheetView>
  </sheetViews>
  <sheetFormatPr defaultRowHeight="21"/>
  <cols>
    <col min="1" max="1" width="6.125" style="1" customWidth="1"/>
    <col min="2" max="2" width="11" style="1" customWidth="1"/>
    <col min="3" max="5" width="9" style="1"/>
    <col min="6" max="6" width="11.5" style="1" customWidth="1"/>
    <col min="7" max="7" width="10.125" style="1" customWidth="1"/>
    <col min="8" max="8" width="8.875" style="1" customWidth="1"/>
    <col min="9" max="9" width="10" style="1" customWidth="1"/>
    <col min="10" max="10" width="21.625" style="1" bestFit="1" customWidth="1"/>
    <col min="11" max="11" width="17.625" style="1" customWidth="1"/>
    <col min="12" max="12" width="12.25" style="1" customWidth="1"/>
    <col min="13" max="13" width="11.5" style="111" customWidth="1"/>
    <col min="14" max="14" width="7" style="1" customWidth="1"/>
    <col min="15" max="15" width="9.125" style="1" customWidth="1"/>
    <col min="16" max="16" width="9.5" style="1" customWidth="1"/>
    <col min="17" max="18" width="12.375" style="1" customWidth="1"/>
    <col min="19" max="19" width="16.875" style="1" customWidth="1"/>
    <col min="20" max="20" width="18.25" style="3" customWidth="1"/>
    <col min="21" max="21" width="19.625" style="1" customWidth="1"/>
    <col min="22" max="22" width="22.875" style="1" customWidth="1"/>
    <col min="23" max="23" width="9" style="1"/>
    <col min="24" max="24" width="12" style="1" customWidth="1"/>
    <col min="26" max="26" width="15.75" style="104" customWidth="1"/>
  </cols>
  <sheetData>
    <row r="1" spans="1:26" s="27" customFormat="1" ht="26.25" customHeight="1">
      <c r="A1" s="50"/>
      <c r="B1" s="51"/>
      <c r="D1" s="50"/>
      <c r="E1" s="50"/>
      <c r="H1" s="52"/>
      <c r="M1" s="107"/>
      <c r="R1" s="53"/>
      <c r="T1" s="42"/>
      <c r="U1" s="53"/>
      <c r="V1" s="52"/>
      <c r="X1" s="53"/>
      <c r="Y1" s="53"/>
      <c r="Z1" s="53"/>
    </row>
    <row r="2" spans="1:26" s="27" customFormat="1" ht="26.25" customHeight="1">
      <c r="A2" s="50"/>
      <c r="B2" s="51"/>
      <c r="D2" s="50"/>
      <c r="E2" s="50"/>
      <c r="H2" s="52"/>
      <c r="M2" s="107"/>
      <c r="R2" s="53"/>
      <c r="T2" s="42"/>
      <c r="U2" s="53"/>
      <c r="V2" s="52"/>
      <c r="X2" s="53"/>
      <c r="Y2" s="53"/>
      <c r="Z2" s="53"/>
    </row>
    <row r="3" spans="1:26" s="74" customFormat="1" ht="36">
      <c r="A3" s="46" t="s">
        <v>238</v>
      </c>
      <c r="B3" s="46" t="s">
        <v>9</v>
      </c>
      <c r="C3" s="46" t="s">
        <v>5</v>
      </c>
      <c r="D3" s="46" t="s">
        <v>4</v>
      </c>
      <c r="E3" s="46" t="s">
        <v>6</v>
      </c>
      <c r="F3" s="46" t="s">
        <v>7</v>
      </c>
      <c r="G3" s="46" t="s">
        <v>3</v>
      </c>
      <c r="H3" s="46" t="s">
        <v>2</v>
      </c>
      <c r="I3" s="46" t="s">
        <v>239</v>
      </c>
      <c r="J3" s="46" t="s">
        <v>0</v>
      </c>
      <c r="K3" s="46" t="s">
        <v>1</v>
      </c>
      <c r="L3" s="46" t="s">
        <v>8</v>
      </c>
      <c r="M3" s="5" t="s">
        <v>13</v>
      </c>
      <c r="N3" s="46" t="s">
        <v>11</v>
      </c>
      <c r="O3" s="46" t="s">
        <v>10</v>
      </c>
      <c r="P3" s="46" t="s">
        <v>12</v>
      </c>
      <c r="Q3" s="67" t="s">
        <v>14</v>
      </c>
      <c r="R3" s="67" t="s">
        <v>15</v>
      </c>
      <c r="S3" s="46" t="s">
        <v>244</v>
      </c>
      <c r="T3" s="46" t="s">
        <v>240</v>
      </c>
      <c r="U3" s="46" t="s">
        <v>241</v>
      </c>
      <c r="V3" s="46" t="s">
        <v>242</v>
      </c>
      <c r="W3" s="46" t="s">
        <v>243</v>
      </c>
      <c r="X3" s="46" t="s">
        <v>245</v>
      </c>
      <c r="Z3" s="102"/>
    </row>
    <row r="4" spans="1:26" s="27" customFormat="1" ht="18">
      <c r="A4" s="26">
        <v>1</v>
      </c>
      <c r="B4" s="29" t="s">
        <v>218</v>
      </c>
      <c r="C4" s="30" t="s">
        <v>78</v>
      </c>
      <c r="D4" s="30" t="s">
        <v>154</v>
      </c>
      <c r="E4" s="30" t="s">
        <v>155</v>
      </c>
      <c r="F4" s="29" t="s">
        <v>218</v>
      </c>
      <c r="G4" s="30">
        <v>430898002</v>
      </c>
      <c r="H4" s="30">
        <v>3981</v>
      </c>
      <c r="I4" s="30">
        <v>2</v>
      </c>
      <c r="J4" s="30" t="s">
        <v>152</v>
      </c>
      <c r="K4" s="30" t="s">
        <v>16</v>
      </c>
      <c r="L4" s="93" t="s">
        <v>20</v>
      </c>
      <c r="M4" s="108">
        <v>0</v>
      </c>
      <c r="N4" s="30">
        <v>6</v>
      </c>
      <c r="O4" s="30" t="s">
        <v>35</v>
      </c>
      <c r="P4" s="30" t="s">
        <v>18</v>
      </c>
      <c r="Q4" s="31">
        <v>89582160</v>
      </c>
      <c r="R4" s="30">
        <v>0</v>
      </c>
      <c r="S4" s="31">
        <f>R4+Q4</f>
        <v>89582160</v>
      </c>
      <c r="T4" s="31">
        <v>0</v>
      </c>
      <c r="U4" s="31">
        <f>S4</f>
        <v>89582160</v>
      </c>
      <c r="V4" s="30" t="s">
        <v>317</v>
      </c>
      <c r="W4" s="30" t="s">
        <v>313</v>
      </c>
      <c r="X4" s="30" t="s">
        <v>247</v>
      </c>
      <c r="Z4" s="53"/>
    </row>
    <row r="5" spans="1:26" s="27" customFormat="1" ht="18.75">
      <c r="A5" s="86" t="s">
        <v>398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55">
        <f>SUM(Q4)</f>
        <v>89582160</v>
      </c>
      <c r="R5" s="54">
        <f>SUM(R4)</f>
        <v>0</v>
      </c>
      <c r="S5" s="55">
        <f>SUM(S4)</f>
        <v>89582160</v>
      </c>
      <c r="T5" s="56">
        <f>SUM(T4)</f>
        <v>0</v>
      </c>
      <c r="U5" s="55"/>
      <c r="V5" s="54"/>
      <c r="W5" s="54"/>
      <c r="X5" s="54"/>
      <c r="Z5" s="53">
        <v>0</v>
      </c>
    </row>
    <row r="6" spans="1:26" s="27" customFormat="1" ht="37.5" customHeight="1">
      <c r="A6" s="50"/>
      <c r="B6" s="51"/>
      <c r="D6" s="50"/>
      <c r="E6" s="50"/>
      <c r="H6" s="52"/>
      <c r="M6" s="107"/>
      <c r="R6" s="53"/>
      <c r="T6" s="42"/>
      <c r="U6" s="53"/>
      <c r="V6" s="52"/>
      <c r="X6" s="53"/>
      <c r="Y6" s="53"/>
      <c r="Z6" s="53"/>
    </row>
    <row r="7" spans="1:26" s="27" customFormat="1" ht="26.25" customHeight="1">
      <c r="A7" s="50"/>
      <c r="B7" s="51"/>
      <c r="D7" s="50"/>
      <c r="E7" s="50"/>
      <c r="H7" s="52"/>
      <c r="M7" s="107"/>
      <c r="R7" s="53"/>
      <c r="T7" s="42"/>
      <c r="U7" s="53"/>
      <c r="V7" s="52"/>
      <c r="X7" s="53"/>
      <c r="Y7" s="53"/>
      <c r="Z7" s="53"/>
    </row>
    <row r="8" spans="1:26" s="74" customFormat="1" ht="39.75" customHeight="1">
      <c r="A8" s="46" t="s">
        <v>238</v>
      </c>
      <c r="B8" s="46" t="s">
        <v>9</v>
      </c>
      <c r="C8" s="46" t="s">
        <v>5</v>
      </c>
      <c r="D8" s="46" t="s">
        <v>4</v>
      </c>
      <c r="E8" s="46" t="s">
        <v>6</v>
      </c>
      <c r="F8" s="46" t="s">
        <v>7</v>
      </c>
      <c r="G8" s="46" t="s">
        <v>3</v>
      </c>
      <c r="H8" s="46" t="s">
        <v>2</v>
      </c>
      <c r="I8" s="46" t="s">
        <v>239</v>
      </c>
      <c r="J8" s="46" t="s">
        <v>0</v>
      </c>
      <c r="K8" s="46" t="s">
        <v>1</v>
      </c>
      <c r="L8" s="46" t="s">
        <v>8</v>
      </c>
      <c r="M8" s="5" t="s">
        <v>13</v>
      </c>
      <c r="N8" s="46" t="s">
        <v>11</v>
      </c>
      <c r="O8" s="46" t="s">
        <v>10</v>
      </c>
      <c r="P8" s="46" t="s">
        <v>12</v>
      </c>
      <c r="Q8" s="67" t="s">
        <v>14</v>
      </c>
      <c r="R8" s="67" t="s">
        <v>15</v>
      </c>
      <c r="S8" s="46" t="s">
        <v>244</v>
      </c>
      <c r="T8" s="46" t="s">
        <v>240</v>
      </c>
      <c r="U8" s="46" t="s">
        <v>241</v>
      </c>
      <c r="V8" s="46" t="s">
        <v>242</v>
      </c>
      <c r="W8" s="46" t="s">
        <v>243</v>
      </c>
      <c r="X8" s="46" t="s">
        <v>245</v>
      </c>
      <c r="Z8" s="102"/>
    </row>
    <row r="9" spans="1:26" s="28" customFormat="1" ht="18">
      <c r="A9" s="26">
        <v>2</v>
      </c>
      <c r="B9" s="23">
        <v>1361815566</v>
      </c>
      <c r="C9" s="18" t="s">
        <v>161</v>
      </c>
      <c r="D9" s="18" t="s">
        <v>281</v>
      </c>
      <c r="E9" s="18" t="s">
        <v>55</v>
      </c>
      <c r="F9" s="18">
        <v>1361815566</v>
      </c>
      <c r="G9" s="18">
        <v>810497195</v>
      </c>
      <c r="H9" s="18">
        <v>3971</v>
      </c>
      <c r="I9" s="18">
        <v>4</v>
      </c>
      <c r="J9" s="18" t="s">
        <v>187</v>
      </c>
      <c r="K9" s="18" t="s">
        <v>24</v>
      </c>
      <c r="L9" s="94" t="s">
        <v>20</v>
      </c>
      <c r="M9" s="109">
        <v>0</v>
      </c>
      <c r="N9" s="18">
        <v>12</v>
      </c>
      <c r="O9" s="18">
        <v>18</v>
      </c>
      <c r="P9" s="18" t="s">
        <v>18</v>
      </c>
      <c r="Q9" s="19">
        <v>9384900</v>
      </c>
      <c r="R9" s="19">
        <v>47313630</v>
      </c>
      <c r="S9" s="19">
        <f t="shared" ref="S9:S20" si="0">R9+Q9</f>
        <v>56698530</v>
      </c>
      <c r="T9" s="19">
        <f>S9</f>
        <v>56698530</v>
      </c>
      <c r="U9" s="18">
        <v>0</v>
      </c>
      <c r="V9" s="18" t="s">
        <v>314</v>
      </c>
      <c r="W9" s="18" t="s">
        <v>313</v>
      </c>
      <c r="X9" s="18" t="s">
        <v>247</v>
      </c>
      <c r="Z9" s="58"/>
    </row>
    <row r="10" spans="1:26" s="27" customFormat="1" ht="18.75">
      <c r="A10" s="86" t="s">
        <v>399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  <c r="Q10" s="55">
        <f>SUM(Q9)</f>
        <v>9384900</v>
      </c>
      <c r="R10" s="55">
        <f>SUM(R9)</f>
        <v>47313630</v>
      </c>
      <c r="S10" s="55">
        <f>SUM(S9)</f>
        <v>56698530</v>
      </c>
      <c r="T10" s="56">
        <f>SUM(T9)</f>
        <v>56698530</v>
      </c>
      <c r="U10" s="55"/>
      <c r="V10" s="54"/>
      <c r="W10" s="54"/>
      <c r="X10" s="54"/>
      <c r="Z10" s="53">
        <v>56698530</v>
      </c>
    </row>
    <row r="11" spans="1:26" s="27" customFormat="1" ht="43.5" customHeight="1">
      <c r="A11" s="50"/>
      <c r="B11" s="51"/>
      <c r="D11" s="50"/>
      <c r="E11" s="50"/>
      <c r="H11" s="52"/>
      <c r="M11" s="107"/>
      <c r="R11" s="53"/>
      <c r="T11" s="42"/>
      <c r="U11" s="53"/>
      <c r="V11" s="52"/>
      <c r="X11" s="53"/>
      <c r="Y11" s="53"/>
      <c r="Z11" s="53"/>
    </row>
    <row r="12" spans="1:26" s="27" customFormat="1" ht="26.25" customHeight="1">
      <c r="A12" s="50"/>
      <c r="B12" s="51"/>
      <c r="D12" s="50"/>
      <c r="E12" s="50"/>
      <c r="H12" s="52"/>
      <c r="M12" s="107"/>
      <c r="R12" s="53"/>
      <c r="T12" s="42"/>
      <c r="U12" s="53"/>
      <c r="V12" s="52"/>
      <c r="X12" s="53"/>
      <c r="Y12" s="53"/>
      <c r="Z12" s="53"/>
    </row>
    <row r="13" spans="1:26" s="74" customFormat="1" ht="38.25" customHeight="1">
      <c r="A13" s="46" t="s">
        <v>238</v>
      </c>
      <c r="B13" s="46" t="s">
        <v>9</v>
      </c>
      <c r="C13" s="46" t="s">
        <v>5</v>
      </c>
      <c r="D13" s="46" t="s">
        <v>4</v>
      </c>
      <c r="E13" s="46" t="s">
        <v>6</v>
      </c>
      <c r="F13" s="46" t="s">
        <v>7</v>
      </c>
      <c r="G13" s="46" t="s">
        <v>3</v>
      </c>
      <c r="H13" s="46" t="s">
        <v>2</v>
      </c>
      <c r="I13" s="46" t="s">
        <v>239</v>
      </c>
      <c r="J13" s="46" t="s">
        <v>0</v>
      </c>
      <c r="K13" s="46" t="s">
        <v>1</v>
      </c>
      <c r="L13" s="46" t="s">
        <v>8</v>
      </c>
      <c r="M13" s="5" t="s">
        <v>13</v>
      </c>
      <c r="N13" s="46" t="s">
        <v>11</v>
      </c>
      <c r="O13" s="46" t="s">
        <v>10</v>
      </c>
      <c r="P13" s="46" t="s">
        <v>12</v>
      </c>
      <c r="Q13" s="67" t="s">
        <v>14</v>
      </c>
      <c r="R13" s="67" t="s">
        <v>15</v>
      </c>
      <c r="S13" s="46" t="s">
        <v>244</v>
      </c>
      <c r="T13" s="46" t="s">
        <v>240</v>
      </c>
      <c r="U13" s="46" t="s">
        <v>241</v>
      </c>
      <c r="V13" s="46" t="s">
        <v>242</v>
      </c>
      <c r="W13" s="46" t="s">
        <v>243</v>
      </c>
      <c r="X13" s="46" t="s">
        <v>245</v>
      </c>
      <c r="Z13" s="102"/>
    </row>
    <row r="14" spans="1:26" s="28" customFormat="1" ht="18">
      <c r="A14" s="26">
        <v>3</v>
      </c>
      <c r="B14" s="92" t="s">
        <v>214</v>
      </c>
      <c r="C14" s="81" t="s">
        <v>37</v>
      </c>
      <c r="D14" s="81" t="s">
        <v>101</v>
      </c>
      <c r="E14" s="81" t="s">
        <v>50</v>
      </c>
      <c r="F14" s="92" t="s">
        <v>214</v>
      </c>
      <c r="G14" s="81">
        <v>210398037</v>
      </c>
      <c r="H14" s="81">
        <v>3981</v>
      </c>
      <c r="I14" s="81">
        <v>2</v>
      </c>
      <c r="J14" s="81" t="s">
        <v>59</v>
      </c>
      <c r="K14" s="81" t="s">
        <v>24</v>
      </c>
      <c r="L14" s="95" t="s">
        <v>30</v>
      </c>
      <c r="M14" s="110">
        <v>0</v>
      </c>
      <c r="N14" s="81">
        <v>11</v>
      </c>
      <c r="O14" s="81" t="s">
        <v>89</v>
      </c>
      <c r="P14" s="81" t="s">
        <v>18</v>
      </c>
      <c r="Q14" s="19">
        <v>9726533</v>
      </c>
      <c r="R14" s="19">
        <v>18966079</v>
      </c>
      <c r="S14" s="19">
        <f t="shared" si="0"/>
        <v>28692612</v>
      </c>
      <c r="T14" s="80">
        <f>S14</f>
        <v>28692612</v>
      </c>
      <c r="U14" s="18">
        <v>0</v>
      </c>
      <c r="V14" s="18" t="s">
        <v>314</v>
      </c>
      <c r="W14" s="18" t="s">
        <v>313</v>
      </c>
      <c r="X14" s="18" t="s">
        <v>247</v>
      </c>
      <c r="Z14" s="58"/>
    </row>
    <row r="15" spans="1:26" s="27" customFormat="1" ht="18.75">
      <c r="A15" s="86" t="s">
        <v>400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Q15" s="55">
        <f>SUM(Q14)</f>
        <v>9726533</v>
      </c>
      <c r="R15" s="55">
        <f>SUM(R14)</f>
        <v>18966079</v>
      </c>
      <c r="S15" s="55">
        <f>SUM(S14)</f>
        <v>28692612</v>
      </c>
      <c r="T15" s="56">
        <f>SUM(T14)</f>
        <v>28692612</v>
      </c>
      <c r="U15" s="55"/>
      <c r="V15" s="54"/>
      <c r="W15" s="54"/>
      <c r="X15" s="54"/>
      <c r="Z15" s="53">
        <v>28692612</v>
      </c>
    </row>
    <row r="16" spans="1:26" s="27" customFormat="1" ht="39.75" customHeight="1">
      <c r="A16" s="50"/>
      <c r="B16" s="51"/>
      <c r="D16" s="50"/>
      <c r="E16" s="50"/>
      <c r="H16" s="52"/>
      <c r="M16" s="107"/>
      <c r="R16" s="53"/>
      <c r="T16" s="42"/>
      <c r="U16" s="53"/>
      <c r="V16" s="52"/>
      <c r="X16" s="53"/>
      <c r="Y16" s="53"/>
      <c r="Z16" s="53"/>
    </row>
    <row r="17" spans="1:26" s="27" customFormat="1" ht="26.25" customHeight="1">
      <c r="A17" s="50"/>
      <c r="B17" s="51"/>
      <c r="D17" s="50"/>
      <c r="E17" s="50"/>
      <c r="H17" s="52"/>
      <c r="M17" s="107"/>
      <c r="R17" s="53"/>
      <c r="T17" s="42"/>
      <c r="U17" s="53"/>
      <c r="V17" s="52"/>
      <c r="X17" s="53"/>
      <c r="Y17" s="53"/>
      <c r="Z17" s="53"/>
    </row>
    <row r="18" spans="1:26" s="74" customFormat="1" ht="36">
      <c r="A18" s="46" t="s">
        <v>238</v>
      </c>
      <c r="B18" s="46" t="s">
        <v>9</v>
      </c>
      <c r="C18" s="46" t="s">
        <v>5</v>
      </c>
      <c r="D18" s="46" t="s">
        <v>4</v>
      </c>
      <c r="E18" s="46" t="s">
        <v>6</v>
      </c>
      <c r="F18" s="46" t="s">
        <v>7</v>
      </c>
      <c r="G18" s="46" t="s">
        <v>3</v>
      </c>
      <c r="H18" s="46" t="s">
        <v>2</v>
      </c>
      <c r="I18" s="46" t="s">
        <v>239</v>
      </c>
      <c r="J18" s="46" t="s">
        <v>0</v>
      </c>
      <c r="K18" s="46" t="s">
        <v>1</v>
      </c>
      <c r="L18" s="46" t="s">
        <v>8</v>
      </c>
      <c r="M18" s="5" t="s">
        <v>13</v>
      </c>
      <c r="N18" s="46" t="s">
        <v>11</v>
      </c>
      <c r="O18" s="46" t="s">
        <v>10</v>
      </c>
      <c r="P18" s="46" t="s">
        <v>12</v>
      </c>
      <c r="Q18" s="67" t="s">
        <v>14</v>
      </c>
      <c r="R18" s="67" t="s">
        <v>15</v>
      </c>
      <c r="S18" s="46" t="s">
        <v>244</v>
      </c>
      <c r="T18" s="46" t="s">
        <v>240</v>
      </c>
      <c r="U18" s="46" t="s">
        <v>241</v>
      </c>
      <c r="V18" s="46" t="s">
        <v>242</v>
      </c>
      <c r="W18" s="46" t="s">
        <v>243</v>
      </c>
      <c r="X18" s="46" t="s">
        <v>245</v>
      </c>
      <c r="Z18" s="102"/>
    </row>
    <row r="19" spans="1:26" s="65" customFormat="1" ht="18">
      <c r="A19" s="26">
        <v>4</v>
      </c>
      <c r="B19" s="23">
        <v>3230809610</v>
      </c>
      <c r="C19" s="18" t="s">
        <v>106</v>
      </c>
      <c r="D19" s="18" t="s">
        <v>134</v>
      </c>
      <c r="E19" s="18" t="s">
        <v>289</v>
      </c>
      <c r="F19" s="18">
        <v>4</v>
      </c>
      <c r="G19" s="18">
        <v>410692053</v>
      </c>
      <c r="H19" s="18">
        <v>3921</v>
      </c>
      <c r="I19" s="18">
        <v>10</v>
      </c>
      <c r="J19" s="18" t="s">
        <v>290</v>
      </c>
      <c r="K19" s="18" t="s">
        <v>16</v>
      </c>
      <c r="L19" s="94" t="s">
        <v>23</v>
      </c>
      <c r="M19" s="109">
        <v>0</v>
      </c>
      <c r="N19" s="18">
        <v>0</v>
      </c>
      <c r="O19" s="18" t="s">
        <v>291</v>
      </c>
      <c r="P19" s="18" t="s">
        <v>18</v>
      </c>
      <c r="Q19" s="19">
        <v>56250000</v>
      </c>
      <c r="R19" s="19">
        <v>0</v>
      </c>
      <c r="S19" s="19">
        <f t="shared" si="0"/>
        <v>56250000</v>
      </c>
      <c r="T19" s="19">
        <f>S19</f>
        <v>56250000</v>
      </c>
      <c r="U19" s="19">
        <v>0</v>
      </c>
      <c r="V19" s="18" t="s">
        <v>314</v>
      </c>
      <c r="W19" s="18" t="s">
        <v>313</v>
      </c>
      <c r="X19" s="18" t="s">
        <v>247</v>
      </c>
      <c r="Z19" s="103"/>
    </row>
    <row r="20" spans="1:26" s="27" customFormat="1" ht="18">
      <c r="A20" s="26">
        <v>5</v>
      </c>
      <c r="B20" s="29">
        <v>3860746073</v>
      </c>
      <c r="C20" s="30" t="s">
        <v>104</v>
      </c>
      <c r="D20" s="30" t="s">
        <v>143</v>
      </c>
      <c r="E20" s="30" t="s">
        <v>144</v>
      </c>
      <c r="F20" s="30">
        <v>3860746073</v>
      </c>
      <c r="G20" s="30">
        <v>410698017</v>
      </c>
      <c r="H20" s="30">
        <v>3981</v>
      </c>
      <c r="I20" s="30">
        <v>2</v>
      </c>
      <c r="J20" s="30" t="s">
        <v>141</v>
      </c>
      <c r="K20" s="30" t="s">
        <v>24</v>
      </c>
      <c r="L20" s="93" t="s">
        <v>30</v>
      </c>
      <c r="M20" s="108">
        <v>1</v>
      </c>
      <c r="N20" s="30">
        <v>14</v>
      </c>
      <c r="O20" s="30">
        <v>18.329999999999998</v>
      </c>
      <c r="P20" s="30" t="s">
        <v>18</v>
      </c>
      <c r="Q20" s="31">
        <v>9726533</v>
      </c>
      <c r="R20" s="31">
        <v>23151516</v>
      </c>
      <c r="S20" s="31">
        <f t="shared" si="0"/>
        <v>32878049</v>
      </c>
      <c r="T20" s="30">
        <v>0</v>
      </c>
      <c r="U20" s="31">
        <f>S20</f>
        <v>32878049</v>
      </c>
      <c r="V20" s="30" t="s">
        <v>316</v>
      </c>
      <c r="W20" s="30" t="s">
        <v>313</v>
      </c>
      <c r="X20" s="30" t="s">
        <v>247</v>
      </c>
      <c r="Z20" s="53"/>
    </row>
    <row r="21" spans="1:26">
      <c r="A21" s="99" t="s">
        <v>401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  <c r="Q21" s="97">
        <f>SUM(Q19:Q20)</f>
        <v>65976533</v>
      </c>
      <c r="R21" s="97">
        <f>SUM(R19:R20)</f>
        <v>23151516</v>
      </c>
      <c r="S21" s="97">
        <f>SUM(S19:S20)</f>
        <v>89128049</v>
      </c>
      <c r="T21" s="98">
        <f>SUM(T19:T20)</f>
        <v>56250000</v>
      </c>
      <c r="U21" s="96"/>
      <c r="V21" s="96"/>
      <c r="W21" s="96"/>
      <c r="X21" s="96"/>
      <c r="Z21" s="104">
        <v>56250000</v>
      </c>
    </row>
    <row r="23" spans="1:26">
      <c r="Z23" s="105">
        <f>SUM(Z4:Z22)</f>
        <v>141641142</v>
      </c>
    </row>
    <row r="24" spans="1:26">
      <c r="Z24" s="106" t="s">
        <v>397</v>
      </c>
    </row>
  </sheetData>
  <mergeCells count="4">
    <mergeCell ref="A5:P5"/>
    <mergeCell ref="A10:P10"/>
    <mergeCell ref="A15:P15"/>
    <mergeCell ref="A21:P2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rightToLeft="1" workbookViewId="0">
      <selection activeCell="H7" sqref="H7"/>
    </sheetView>
  </sheetViews>
  <sheetFormatPr defaultRowHeight="24"/>
  <cols>
    <col min="1" max="1" width="4.5" style="24" customWidth="1"/>
    <col min="2" max="2" width="14.875" style="24" customWidth="1"/>
    <col min="3" max="5" width="9" style="24"/>
    <col min="6" max="6" width="12" style="24" customWidth="1"/>
    <col min="7" max="7" width="10.875" style="24" customWidth="1"/>
    <col min="8" max="8" width="9" style="24"/>
    <col min="9" max="9" width="7.875" style="24" customWidth="1"/>
    <col min="10" max="10" width="13.75" style="24" customWidth="1"/>
    <col min="11" max="11" width="19.875" style="24" customWidth="1"/>
    <col min="12" max="12" width="9" style="24"/>
    <col min="13" max="13" width="7.5" style="24" customWidth="1"/>
    <col min="14" max="14" width="7.375" style="24" customWidth="1"/>
    <col min="15" max="15" width="8.25" style="24" customWidth="1"/>
    <col min="16" max="16" width="5.75" style="24" customWidth="1"/>
    <col min="17" max="17" width="11.5" style="24" customWidth="1"/>
    <col min="18" max="18" width="15.75" style="24" customWidth="1"/>
    <col min="19" max="19" width="17" style="24" customWidth="1"/>
    <col min="20" max="20" width="17.125" style="25" customWidth="1"/>
    <col min="21" max="21" width="16.625" style="24" customWidth="1"/>
    <col min="22" max="22" width="27.625" style="24" customWidth="1"/>
    <col min="23" max="23" width="11.875" style="24" customWidth="1"/>
    <col min="24" max="24" width="9" style="24"/>
    <col min="25" max="25" width="9" style="8"/>
    <col min="26" max="26" width="14.125" style="118" customWidth="1"/>
    <col min="27" max="16384" width="9" style="8"/>
  </cols>
  <sheetData>
    <row r="1" spans="1:26" s="27" customFormat="1" ht="26.25" customHeight="1">
      <c r="A1" s="50"/>
      <c r="B1" s="51"/>
      <c r="D1" s="50"/>
      <c r="E1" s="50"/>
      <c r="H1" s="52"/>
      <c r="M1" s="107"/>
      <c r="R1" s="53"/>
      <c r="T1" s="42"/>
      <c r="U1" s="53"/>
      <c r="V1" s="52"/>
      <c r="X1" s="53"/>
      <c r="Y1" s="53"/>
      <c r="Z1" s="53"/>
    </row>
    <row r="2" spans="1:26" s="27" customFormat="1" ht="26.25" customHeight="1">
      <c r="A2" s="50"/>
      <c r="B2" s="51"/>
      <c r="D2" s="50"/>
      <c r="E2" s="50"/>
      <c r="H2" s="52"/>
      <c r="M2" s="107"/>
      <c r="R2" s="53"/>
      <c r="T2" s="42"/>
      <c r="U2" s="53"/>
      <c r="V2" s="52"/>
      <c r="X2" s="53"/>
      <c r="Y2" s="53"/>
      <c r="Z2" s="53"/>
    </row>
    <row r="3" spans="1:26" s="74" customFormat="1" ht="54">
      <c r="A3" s="46" t="s">
        <v>238</v>
      </c>
      <c r="B3" s="49" t="s">
        <v>9</v>
      </c>
      <c r="C3" s="46" t="s">
        <v>5</v>
      </c>
      <c r="D3" s="46" t="s">
        <v>4</v>
      </c>
      <c r="E3" s="46" t="s">
        <v>6</v>
      </c>
      <c r="F3" s="46" t="s">
        <v>7</v>
      </c>
      <c r="G3" s="46" t="s">
        <v>3</v>
      </c>
      <c r="H3" s="46" t="s">
        <v>2</v>
      </c>
      <c r="I3" s="5" t="s">
        <v>239</v>
      </c>
      <c r="J3" s="46" t="s">
        <v>0</v>
      </c>
      <c r="K3" s="46" t="s">
        <v>1</v>
      </c>
      <c r="L3" s="46" t="s">
        <v>8</v>
      </c>
      <c r="M3" s="46" t="s">
        <v>13</v>
      </c>
      <c r="N3" s="46" t="s">
        <v>11</v>
      </c>
      <c r="O3" s="46" t="s">
        <v>10</v>
      </c>
      <c r="P3" s="46" t="s">
        <v>12</v>
      </c>
      <c r="Q3" s="46" t="s">
        <v>14</v>
      </c>
      <c r="R3" s="46" t="s">
        <v>15</v>
      </c>
      <c r="S3" s="46" t="s">
        <v>244</v>
      </c>
      <c r="T3" s="6" t="s">
        <v>240</v>
      </c>
      <c r="U3" s="5" t="s">
        <v>241</v>
      </c>
      <c r="V3" s="5" t="s">
        <v>242</v>
      </c>
      <c r="W3" s="5" t="s">
        <v>243</v>
      </c>
      <c r="X3" s="46" t="s">
        <v>245</v>
      </c>
      <c r="Z3" s="102"/>
    </row>
    <row r="4" spans="1:26" s="13" customFormat="1">
      <c r="A4" s="7">
        <v>1</v>
      </c>
      <c r="B4" s="9">
        <v>3230809610</v>
      </c>
      <c r="C4" s="10" t="s">
        <v>106</v>
      </c>
      <c r="D4" s="10" t="s">
        <v>134</v>
      </c>
      <c r="E4" s="10" t="s">
        <v>289</v>
      </c>
      <c r="F4" s="10">
        <v>4</v>
      </c>
      <c r="G4" s="10">
        <v>410692053</v>
      </c>
      <c r="H4" s="10">
        <v>3921</v>
      </c>
      <c r="I4" s="10">
        <v>9</v>
      </c>
      <c r="J4" s="10" t="s">
        <v>290</v>
      </c>
      <c r="K4" s="10" t="s">
        <v>16</v>
      </c>
      <c r="L4" s="10" t="s">
        <v>23</v>
      </c>
      <c r="M4" s="10">
        <v>0</v>
      </c>
      <c r="N4" s="10">
        <v>0</v>
      </c>
      <c r="O4" s="10" t="s">
        <v>291</v>
      </c>
      <c r="P4" s="10" t="s">
        <v>18</v>
      </c>
      <c r="Q4" s="11">
        <v>56250000</v>
      </c>
      <c r="R4" s="11">
        <v>0</v>
      </c>
      <c r="S4" s="11">
        <f>R4+Q4</f>
        <v>56250000</v>
      </c>
      <c r="T4" s="12">
        <f>S4</f>
        <v>56250000</v>
      </c>
      <c r="U4" s="11">
        <v>0</v>
      </c>
      <c r="V4" s="10" t="s">
        <v>314</v>
      </c>
      <c r="W4" s="10" t="s">
        <v>313</v>
      </c>
      <c r="X4" s="10" t="s">
        <v>247</v>
      </c>
      <c r="Z4" s="117"/>
    </row>
    <row r="5" spans="1:26">
      <c r="A5" s="7">
        <v>2</v>
      </c>
      <c r="B5" s="14">
        <v>3860746073</v>
      </c>
      <c r="C5" s="15" t="s">
        <v>104</v>
      </c>
      <c r="D5" s="15" t="s">
        <v>143</v>
      </c>
      <c r="E5" s="15" t="s">
        <v>144</v>
      </c>
      <c r="F5" s="15">
        <v>3860746073</v>
      </c>
      <c r="G5" s="15">
        <v>410698017</v>
      </c>
      <c r="H5" s="15">
        <v>3981</v>
      </c>
      <c r="I5" s="15">
        <v>1</v>
      </c>
      <c r="J5" s="15" t="s">
        <v>141</v>
      </c>
      <c r="K5" s="15" t="s">
        <v>24</v>
      </c>
      <c r="L5" s="15" t="s">
        <v>30</v>
      </c>
      <c r="M5" s="15">
        <v>1</v>
      </c>
      <c r="N5" s="15">
        <v>14</v>
      </c>
      <c r="O5" s="15">
        <v>14.8</v>
      </c>
      <c r="P5" s="15" t="s">
        <v>18</v>
      </c>
      <c r="Q5" s="16">
        <v>9726533</v>
      </c>
      <c r="R5" s="16">
        <v>22164386</v>
      </c>
      <c r="S5" s="16">
        <f>R5+Q5</f>
        <v>31890919</v>
      </c>
      <c r="T5" s="17">
        <v>0</v>
      </c>
      <c r="U5" s="16">
        <f>S5</f>
        <v>31890919</v>
      </c>
      <c r="V5" s="15" t="s">
        <v>316</v>
      </c>
      <c r="W5" s="15" t="s">
        <v>313</v>
      </c>
      <c r="X5" s="15"/>
    </row>
    <row r="6" spans="1:26" ht="24.75">
      <c r="A6" s="114" t="s">
        <v>403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Q6" s="113">
        <f>SUM(Q4:Q5)</f>
        <v>65976533</v>
      </c>
      <c r="R6" s="113">
        <f>SUM(R4:R5)</f>
        <v>22164386</v>
      </c>
      <c r="S6" s="113">
        <f>SUM(S4:S5)</f>
        <v>88140919</v>
      </c>
      <c r="T6" s="120">
        <f>SUM(T4:T5)</f>
        <v>56250000</v>
      </c>
      <c r="U6" s="113"/>
      <c r="V6" s="112"/>
      <c r="W6" s="112"/>
      <c r="X6" s="112"/>
      <c r="Z6" s="118">
        <v>56250000</v>
      </c>
    </row>
    <row r="7" spans="1:26" s="27" customFormat="1" ht="38.25" customHeight="1">
      <c r="A7" s="50"/>
      <c r="B7" s="51"/>
      <c r="D7" s="50"/>
      <c r="E7" s="50"/>
      <c r="H7" s="52"/>
      <c r="M7" s="107"/>
      <c r="R7" s="53"/>
      <c r="T7" s="42"/>
      <c r="U7" s="53"/>
      <c r="V7" s="52"/>
      <c r="X7" s="53"/>
      <c r="Y7" s="53"/>
      <c r="Z7" s="53"/>
    </row>
    <row r="8" spans="1:26" s="27" customFormat="1" ht="26.25" customHeight="1">
      <c r="A8" s="50"/>
      <c r="B8" s="51"/>
      <c r="D8" s="50"/>
      <c r="E8" s="50"/>
      <c r="H8" s="52"/>
      <c r="M8" s="107"/>
      <c r="R8" s="53"/>
      <c r="T8" s="42"/>
      <c r="U8" s="53"/>
      <c r="V8" s="52"/>
      <c r="X8" s="53"/>
      <c r="Y8" s="53"/>
      <c r="Z8" s="53"/>
    </row>
    <row r="9" spans="1:26" s="74" customFormat="1" ht="54">
      <c r="A9" s="46" t="s">
        <v>238</v>
      </c>
      <c r="B9" s="49" t="s">
        <v>9</v>
      </c>
      <c r="C9" s="46" t="s">
        <v>5</v>
      </c>
      <c r="D9" s="46" t="s">
        <v>4</v>
      </c>
      <c r="E9" s="46" t="s">
        <v>6</v>
      </c>
      <c r="F9" s="46" t="s">
        <v>7</v>
      </c>
      <c r="G9" s="46" t="s">
        <v>3</v>
      </c>
      <c r="H9" s="46" t="s">
        <v>2</v>
      </c>
      <c r="I9" s="5" t="s">
        <v>239</v>
      </c>
      <c r="J9" s="46" t="s">
        <v>0</v>
      </c>
      <c r="K9" s="46" t="s">
        <v>1</v>
      </c>
      <c r="L9" s="46" t="s">
        <v>8</v>
      </c>
      <c r="M9" s="46" t="s">
        <v>13</v>
      </c>
      <c r="N9" s="46" t="s">
        <v>11</v>
      </c>
      <c r="O9" s="46" t="s">
        <v>10</v>
      </c>
      <c r="P9" s="46" t="s">
        <v>12</v>
      </c>
      <c r="Q9" s="46" t="s">
        <v>14</v>
      </c>
      <c r="R9" s="46" t="s">
        <v>15</v>
      </c>
      <c r="S9" s="46" t="s">
        <v>244</v>
      </c>
      <c r="T9" s="6" t="s">
        <v>240</v>
      </c>
      <c r="U9" s="5" t="s">
        <v>241</v>
      </c>
      <c r="V9" s="5" t="s">
        <v>242</v>
      </c>
      <c r="W9" s="5" t="s">
        <v>243</v>
      </c>
      <c r="X9" s="46" t="s">
        <v>245</v>
      </c>
      <c r="Z9" s="102"/>
    </row>
    <row r="10" spans="1:26" s="13" customFormat="1">
      <c r="A10" s="7">
        <v>1</v>
      </c>
      <c r="B10" s="9" t="s">
        <v>214</v>
      </c>
      <c r="C10" s="10" t="s">
        <v>37</v>
      </c>
      <c r="D10" s="10" t="s">
        <v>101</v>
      </c>
      <c r="E10" s="10" t="s">
        <v>50</v>
      </c>
      <c r="F10" s="9" t="s">
        <v>214</v>
      </c>
      <c r="G10" s="10">
        <v>210398037</v>
      </c>
      <c r="H10" s="10">
        <v>3981</v>
      </c>
      <c r="I10" s="10">
        <v>1</v>
      </c>
      <c r="J10" s="10" t="s">
        <v>59</v>
      </c>
      <c r="K10" s="10" t="s">
        <v>24</v>
      </c>
      <c r="L10" s="10" t="s">
        <v>30</v>
      </c>
      <c r="M10" s="10">
        <v>0</v>
      </c>
      <c r="N10" s="10">
        <v>12</v>
      </c>
      <c r="O10" s="10" t="s">
        <v>282</v>
      </c>
      <c r="P10" s="10" t="s">
        <v>18</v>
      </c>
      <c r="Q10" s="11">
        <v>9726533</v>
      </c>
      <c r="R10" s="11">
        <v>20690268</v>
      </c>
      <c r="S10" s="11">
        <f t="shared" ref="S10:S25" si="0">R10+Q10</f>
        <v>30416801</v>
      </c>
      <c r="T10" s="12">
        <f>S10</f>
        <v>30416801</v>
      </c>
      <c r="U10" s="10">
        <v>0</v>
      </c>
      <c r="V10" s="10" t="s">
        <v>314</v>
      </c>
      <c r="W10" s="10" t="s">
        <v>313</v>
      </c>
      <c r="X10" s="10" t="s">
        <v>247</v>
      </c>
      <c r="Z10" s="117"/>
    </row>
    <row r="11" spans="1:26" ht="24.75">
      <c r="A11" s="114" t="s">
        <v>404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3">
        <f>SUM(Q10)</f>
        <v>9726533</v>
      </c>
      <c r="R11" s="113">
        <f>SUM(R10)</f>
        <v>20690268</v>
      </c>
      <c r="S11" s="113">
        <f>SUM(S10)</f>
        <v>30416801</v>
      </c>
      <c r="T11" s="120">
        <f>SUM(T10)</f>
        <v>30416801</v>
      </c>
      <c r="U11" s="113"/>
      <c r="V11" s="112"/>
      <c r="W11" s="112"/>
      <c r="X11" s="112"/>
      <c r="Z11" s="118">
        <v>30416801</v>
      </c>
    </row>
    <row r="12" spans="1:26" s="27" customFormat="1" ht="38.25" customHeight="1">
      <c r="A12" s="50"/>
      <c r="B12" s="51"/>
      <c r="D12" s="50"/>
      <c r="E12" s="50"/>
      <c r="H12" s="52"/>
      <c r="M12" s="107"/>
      <c r="R12" s="53"/>
      <c r="T12" s="42"/>
      <c r="U12" s="53"/>
      <c r="V12" s="52"/>
      <c r="X12" s="53"/>
      <c r="Y12" s="53"/>
      <c r="Z12" s="53"/>
    </row>
    <row r="13" spans="1:26" s="27" customFormat="1" ht="26.25" customHeight="1">
      <c r="A13" s="50"/>
      <c r="B13" s="51"/>
      <c r="D13" s="50"/>
      <c r="E13" s="50"/>
      <c r="H13" s="52"/>
      <c r="M13" s="107"/>
      <c r="R13" s="53"/>
      <c r="T13" s="42"/>
      <c r="U13" s="53"/>
      <c r="V13" s="52"/>
      <c r="X13" s="53"/>
      <c r="Y13" s="53"/>
      <c r="Z13" s="53"/>
    </row>
    <row r="14" spans="1:26" s="74" customFormat="1" ht="54">
      <c r="A14" s="46" t="s">
        <v>238</v>
      </c>
      <c r="B14" s="49" t="s">
        <v>9</v>
      </c>
      <c r="C14" s="46" t="s">
        <v>5</v>
      </c>
      <c r="D14" s="46" t="s">
        <v>4</v>
      </c>
      <c r="E14" s="46" t="s">
        <v>6</v>
      </c>
      <c r="F14" s="46" t="s">
        <v>7</v>
      </c>
      <c r="G14" s="46" t="s">
        <v>3</v>
      </c>
      <c r="H14" s="46" t="s">
        <v>2</v>
      </c>
      <c r="I14" s="5" t="s">
        <v>239</v>
      </c>
      <c r="J14" s="46" t="s">
        <v>0</v>
      </c>
      <c r="K14" s="46" t="s">
        <v>1</v>
      </c>
      <c r="L14" s="46" t="s">
        <v>8</v>
      </c>
      <c r="M14" s="46" t="s">
        <v>13</v>
      </c>
      <c r="N14" s="46" t="s">
        <v>11</v>
      </c>
      <c r="O14" s="46" t="s">
        <v>10</v>
      </c>
      <c r="P14" s="46" t="s">
        <v>12</v>
      </c>
      <c r="Q14" s="46" t="s">
        <v>14</v>
      </c>
      <c r="R14" s="46" t="s">
        <v>15</v>
      </c>
      <c r="S14" s="46" t="s">
        <v>244</v>
      </c>
      <c r="T14" s="6" t="s">
        <v>240</v>
      </c>
      <c r="U14" s="5" t="s">
        <v>241</v>
      </c>
      <c r="V14" s="5" t="s">
        <v>242</v>
      </c>
      <c r="W14" s="5" t="s">
        <v>243</v>
      </c>
      <c r="X14" s="46" t="s">
        <v>245</v>
      </c>
      <c r="Z14" s="102"/>
    </row>
    <row r="15" spans="1:26" s="13" customFormat="1">
      <c r="A15" s="7">
        <v>1</v>
      </c>
      <c r="B15" s="9" t="s">
        <v>303</v>
      </c>
      <c r="C15" s="10" t="s">
        <v>104</v>
      </c>
      <c r="D15" s="10" t="s">
        <v>137</v>
      </c>
      <c r="E15" s="10" t="s">
        <v>58</v>
      </c>
      <c r="F15" s="9" t="s">
        <v>303</v>
      </c>
      <c r="G15" s="10">
        <v>750194033</v>
      </c>
      <c r="H15" s="10">
        <v>3941</v>
      </c>
      <c r="I15" s="10">
        <v>9</v>
      </c>
      <c r="J15" s="10" t="s">
        <v>177</v>
      </c>
      <c r="K15" s="10" t="s">
        <v>178</v>
      </c>
      <c r="L15" s="10" t="s">
        <v>45</v>
      </c>
      <c r="M15" s="10">
        <v>3</v>
      </c>
      <c r="N15" s="10">
        <v>14</v>
      </c>
      <c r="O15" s="10" t="s">
        <v>295</v>
      </c>
      <c r="P15" s="10" t="s">
        <v>18</v>
      </c>
      <c r="Q15" s="11">
        <v>5544000</v>
      </c>
      <c r="R15" s="11">
        <v>23760000</v>
      </c>
      <c r="S15" s="11">
        <f t="shared" si="0"/>
        <v>29304000</v>
      </c>
      <c r="T15" s="12">
        <f>S15</f>
        <v>29304000</v>
      </c>
      <c r="U15" s="10">
        <v>0</v>
      </c>
      <c r="V15" s="10" t="s">
        <v>314</v>
      </c>
      <c r="W15" s="10" t="s">
        <v>313</v>
      </c>
      <c r="X15" s="10" t="s">
        <v>254</v>
      </c>
      <c r="Z15" s="117"/>
    </row>
    <row r="16" spans="1:26" ht="24.75">
      <c r="A16" s="114" t="s">
        <v>405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3">
        <f>SUM(Q15)</f>
        <v>5544000</v>
      </c>
      <c r="R16" s="113">
        <f>SUM(R15)</f>
        <v>23760000</v>
      </c>
      <c r="S16" s="113">
        <f>SUM(S15)</f>
        <v>29304000</v>
      </c>
      <c r="T16" s="120">
        <f>SUM(T15)</f>
        <v>29304000</v>
      </c>
      <c r="U16" s="113"/>
      <c r="V16" s="112"/>
      <c r="W16" s="112"/>
      <c r="X16" s="112"/>
      <c r="Z16" s="118">
        <v>29304000</v>
      </c>
    </row>
    <row r="17" spans="1:26" s="27" customFormat="1" ht="38.25" customHeight="1">
      <c r="A17" s="50"/>
      <c r="B17" s="51"/>
      <c r="D17" s="50"/>
      <c r="E17" s="50"/>
      <c r="H17" s="52"/>
      <c r="M17" s="107"/>
      <c r="R17" s="53"/>
      <c r="T17" s="42"/>
      <c r="U17" s="53"/>
      <c r="V17" s="52"/>
      <c r="X17" s="53"/>
      <c r="Y17" s="53"/>
      <c r="Z17" s="53"/>
    </row>
    <row r="18" spans="1:26" s="27" customFormat="1" ht="26.25" customHeight="1">
      <c r="A18" s="50"/>
      <c r="B18" s="51"/>
      <c r="D18" s="50"/>
      <c r="E18" s="50"/>
      <c r="H18" s="52"/>
      <c r="M18" s="107"/>
      <c r="R18" s="53"/>
      <c r="T18" s="42"/>
      <c r="U18" s="53"/>
      <c r="V18" s="52"/>
      <c r="X18" s="53"/>
      <c r="Y18" s="53"/>
      <c r="Z18" s="53"/>
    </row>
    <row r="19" spans="1:26" s="74" customFormat="1" ht="54">
      <c r="A19" s="46" t="s">
        <v>238</v>
      </c>
      <c r="B19" s="49" t="s">
        <v>9</v>
      </c>
      <c r="C19" s="46" t="s">
        <v>5</v>
      </c>
      <c r="D19" s="46" t="s">
        <v>4</v>
      </c>
      <c r="E19" s="46" t="s">
        <v>6</v>
      </c>
      <c r="F19" s="46" t="s">
        <v>7</v>
      </c>
      <c r="G19" s="46" t="s">
        <v>3</v>
      </c>
      <c r="H19" s="46" t="s">
        <v>2</v>
      </c>
      <c r="I19" s="5" t="s">
        <v>239</v>
      </c>
      <c r="J19" s="46" t="s">
        <v>0</v>
      </c>
      <c r="K19" s="46" t="s">
        <v>1</v>
      </c>
      <c r="L19" s="46" t="s">
        <v>8</v>
      </c>
      <c r="M19" s="46" t="s">
        <v>13</v>
      </c>
      <c r="N19" s="46" t="s">
        <v>11</v>
      </c>
      <c r="O19" s="46" t="s">
        <v>10</v>
      </c>
      <c r="P19" s="46" t="s">
        <v>12</v>
      </c>
      <c r="Q19" s="46" t="s">
        <v>14</v>
      </c>
      <c r="R19" s="46" t="s">
        <v>15</v>
      </c>
      <c r="S19" s="46" t="s">
        <v>244</v>
      </c>
      <c r="T19" s="6" t="s">
        <v>240</v>
      </c>
      <c r="U19" s="5" t="s">
        <v>241</v>
      </c>
      <c r="V19" s="5" t="s">
        <v>242</v>
      </c>
      <c r="W19" s="5" t="s">
        <v>243</v>
      </c>
      <c r="X19" s="46" t="s">
        <v>245</v>
      </c>
      <c r="Z19" s="102"/>
    </row>
    <row r="20" spans="1:26" s="13" customFormat="1">
      <c r="A20" s="7">
        <v>1</v>
      </c>
      <c r="B20" s="9">
        <v>1361815566</v>
      </c>
      <c r="C20" s="10" t="s">
        <v>161</v>
      </c>
      <c r="D20" s="10" t="s">
        <v>281</v>
      </c>
      <c r="E20" s="10" t="s">
        <v>55</v>
      </c>
      <c r="F20" s="10">
        <v>1361815566</v>
      </c>
      <c r="G20" s="10">
        <v>810497195</v>
      </c>
      <c r="H20" s="10">
        <v>3971</v>
      </c>
      <c r="I20" s="10">
        <v>3</v>
      </c>
      <c r="J20" s="10" t="s">
        <v>187</v>
      </c>
      <c r="K20" s="10" t="s">
        <v>24</v>
      </c>
      <c r="L20" s="10" t="s">
        <v>20</v>
      </c>
      <c r="M20" s="10">
        <v>0</v>
      </c>
      <c r="N20" s="10">
        <v>11</v>
      </c>
      <c r="O20" s="10" t="s">
        <v>269</v>
      </c>
      <c r="P20" s="10" t="s">
        <v>18</v>
      </c>
      <c r="Q20" s="11">
        <v>9384900</v>
      </c>
      <c r="R20" s="11">
        <v>25922925</v>
      </c>
      <c r="S20" s="11">
        <f t="shared" si="0"/>
        <v>35307825</v>
      </c>
      <c r="T20" s="12">
        <f>S20</f>
        <v>35307825</v>
      </c>
      <c r="U20" s="10">
        <v>0</v>
      </c>
      <c r="V20" s="10" t="s">
        <v>314</v>
      </c>
      <c r="W20" s="10" t="s">
        <v>313</v>
      </c>
      <c r="X20" s="10" t="s">
        <v>247</v>
      </c>
      <c r="Z20" s="117"/>
    </row>
    <row r="21" spans="1:26" ht="24.75">
      <c r="A21" s="114" t="s">
        <v>406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6"/>
      <c r="Q21" s="113">
        <f>SUM(Q20)</f>
        <v>9384900</v>
      </c>
      <c r="R21" s="113">
        <f>SUM(R20)</f>
        <v>25922925</v>
      </c>
      <c r="S21" s="113">
        <f>SUM(S20)</f>
        <v>35307825</v>
      </c>
      <c r="T21" s="120">
        <f>SUM(T20)</f>
        <v>35307825</v>
      </c>
      <c r="U21" s="113"/>
      <c r="V21" s="112"/>
      <c r="W21" s="112"/>
      <c r="X21" s="112"/>
      <c r="Z21" s="118">
        <v>35307825</v>
      </c>
    </row>
    <row r="22" spans="1:26" s="27" customFormat="1" ht="38.25" customHeight="1">
      <c r="A22" s="50"/>
      <c r="B22" s="51"/>
      <c r="D22" s="50"/>
      <c r="E22" s="50"/>
      <c r="H22" s="52"/>
      <c r="M22" s="107"/>
      <c r="R22" s="53"/>
      <c r="T22" s="42"/>
      <c r="U22" s="53"/>
      <c r="V22" s="52"/>
      <c r="X22" s="53"/>
      <c r="Y22" s="53"/>
      <c r="Z22" s="53"/>
    </row>
    <row r="23" spans="1:26" s="27" customFormat="1" ht="26.25" customHeight="1">
      <c r="A23" s="50"/>
      <c r="B23" s="51"/>
      <c r="D23" s="50"/>
      <c r="E23" s="50"/>
      <c r="H23" s="52"/>
      <c r="M23" s="107"/>
      <c r="R23" s="53"/>
      <c r="T23" s="42"/>
      <c r="U23" s="53"/>
      <c r="V23" s="52"/>
      <c r="X23" s="53"/>
      <c r="Y23" s="53"/>
      <c r="Z23" s="53"/>
    </row>
    <row r="24" spans="1:26" s="74" customFormat="1" ht="54">
      <c r="A24" s="46" t="s">
        <v>238</v>
      </c>
      <c r="B24" s="49" t="s">
        <v>9</v>
      </c>
      <c r="C24" s="46" t="s">
        <v>5</v>
      </c>
      <c r="D24" s="46" t="s">
        <v>4</v>
      </c>
      <c r="E24" s="46" t="s">
        <v>6</v>
      </c>
      <c r="F24" s="46" t="s">
        <v>7</v>
      </c>
      <c r="G24" s="46" t="s">
        <v>3</v>
      </c>
      <c r="H24" s="46" t="s">
        <v>2</v>
      </c>
      <c r="I24" s="5" t="s">
        <v>239</v>
      </c>
      <c r="J24" s="46" t="s">
        <v>0</v>
      </c>
      <c r="K24" s="46" t="s">
        <v>1</v>
      </c>
      <c r="L24" s="46" t="s">
        <v>8</v>
      </c>
      <c r="M24" s="46" t="s">
        <v>13</v>
      </c>
      <c r="N24" s="46" t="s">
        <v>11</v>
      </c>
      <c r="O24" s="46" t="s">
        <v>10</v>
      </c>
      <c r="P24" s="46" t="s">
        <v>12</v>
      </c>
      <c r="Q24" s="46" t="s">
        <v>14</v>
      </c>
      <c r="R24" s="46" t="s">
        <v>15</v>
      </c>
      <c r="S24" s="46" t="s">
        <v>244</v>
      </c>
      <c r="T24" s="6" t="s">
        <v>240</v>
      </c>
      <c r="U24" s="5" t="s">
        <v>241</v>
      </c>
      <c r="V24" s="5" t="s">
        <v>242</v>
      </c>
      <c r="W24" s="5" t="s">
        <v>243</v>
      </c>
      <c r="X24" s="46" t="s">
        <v>245</v>
      </c>
      <c r="Z24" s="102"/>
    </row>
    <row r="25" spans="1:26">
      <c r="A25" s="7">
        <v>1</v>
      </c>
      <c r="B25" s="14" t="s">
        <v>218</v>
      </c>
      <c r="C25" s="15" t="s">
        <v>78</v>
      </c>
      <c r="D25" s="15" t="s">
        <v>154</v>
      </c>
      <c r="E25" s="15" t="s">
        <v>155</v>
      </c>
      <c r="F25" s="14" t="s">
        <v>218</v>
      </c>
      <c r="G25" s="15">
        <v>430898002</v>
      </c>
      <c r="H25" s="15">
        <v>3981</v>
      </c>
      <c r="I25" s="15">
        <v>1</v>
      </c>
      <c r="J25" s="15" t="s">
        <v>152</v>
      </c>
      <c r="K25" s="15" t="s">
        <v>16</v>
      </c>
      <c r="L25" s="15" t="s">
        <v>20</v>
      </c>
      <c r="M25" s="15">
        <v>0</v>
      </c>
      <c r="N25" s="15">
        <v>6</v>
      </c>
      <c r="O25" s="15" t="s">
        <v>280</v>
      </c>
      <c r="P25" s="15" t="s">
        <v>18</v>
      </c>
      <c r="Q25" s="16">
        <v>89582160</v>
      </c>
      <c r="R25" s="15">
        <v>0</v>
      </c>
      <c r="S25" s="16">
        <f t="shared" si="0"/>
        <v>89582160</v>
      </c>
      <c r="T25" s="17">
        <v>0</v>
      </c>
      <c r="U25" s="16">
        <f>S25</f>
        <v>89582160</v>
      </c>
      <c r="V25" s="15" t="s">
        <v>317</v>
      </c>
      <c r="W25" s="15" t="s">
        <v>313</v>
      </c>
      <c r="X25" s="15" t="s">
        <v>247</v>
      </c>
    </row>
    <row r="26" spans="1:26" ht="24.75">
      <c r="A26" s="114" t="s">
        <v>388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3">
        <f>SUM(Q25)</f>
        <v>89582160</v>
      </c>
      <c r="R26" s="113">
        <f>SUM(R25)</f>
        <v>0</v>
      </c>
      <c r="S26" s="113">
        <f>SUM(S25)</f>
        <v>89582160</v>
      </c>
      <c r="T26" s="121">
        <f>SUM(T25)</f>
        <v>0</v>
      </c>
      <c r="U26" s="113"/>
      <c r="V26" s="112"/>
      <c r="W26" s="112"/>
      <c r="X26" s="112"/>
      <c r="Z26" s="118">
        <v>0</v>
      </c>
    </row>
    <row r="28" spans="1:26">
      <c r="Z28" s="122">
        <f>SUM(Z5:Z27)</f>
        <v>151278626</v>
      </c>
    </row>
    <row r="29" spans="1:26">
      <c r="Z29" s="123" t="s">
        <v>402</v>
      </c>
    </row>
  </sheetData>
  <sortState ref="A7:BF12">
    <sortCondition ref="B7:B12"/>
  </sortState>
  <mergeCells count="5">
    <mergeCell ref="A6:P6"/>
    <mergeCell ref="A11:P11"/>
    <mergeCell ref="A16:P16"/>
    <mergeCell ref="A21:P21"/>
    <mergeCell ref="A26:P2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rightToLeft="1" workbookViewId="0">
      <selection activeCell="E10" sqref="E10"/>
    </sheetView>
  </sheetViews>
  <sheetFormatPr defaultRowHeight="24"/>
  <cols>
    <col min="1" max="1" width="9" style="24"/>
    <col min="2" max="2" width="11.125" style="24" customWidth="1"/>
    <col min="3" max="5" width="9" style="24"/>
    <col min="6" max="6" width="10.875" style="24" customWidth="1"/>
    <col min="7" max="7" width="11.875" style="24" customWidth="1"/>
    <col min="8" max="8" width="9" style="24"/>
    <col min="9" max="9" width="12.625" style="24" customWidth="1"/>
    <col min="10" max="10" width="29.25" style="24" customWidth="1"/>
    <col min="11" max="11" width="15.5" style="24" customWidth="1"/>
    <col min="12" max="12" width="16.25" style="24" customWidth="1"/>
    <col min="13" max="13" width="16.75" style="24" customWidth="1"/>
    <col min="14" max="14" width="12.875" style="24" customWidth="1"/>
    <col min="15" max="15" width="9" style="24"/>
    <col min="16" max="16" width="13.5" style="24" customWidth="1"/>
    <col min="17" max="17" width="14.125" style="24" customWidth="1"/>
    <col min="18" max="18" width="13.125" style="24" customWidth="1"/>
    <col min="19" max="19" width="17.5" style="24" customWidth="1"/>
    <col min="20" max="20" width="17.25" style="25" customWidth="1"/>
    <col min="21" max="23" width="9" style="24"/>
    <col min="24" max="24" width="11.75" style="24" customWidth="1"/>
    <col min="25" max="16384" width="9" style="8"/>
  </cols>
  <sheetData>
    <row r="1" spans="1:26" s="27" customFormat="1" ht="26.25" customHeight="1">
      <c r="A1" s="50"/>
      <c r="B1" s="51"/>
      <c r="D1" s="50"/>
      <c r="E1" s="50"/>
      <c r="H1" s="52"/>
      <c r="M1" s="107"/>
      <c r="R1" s="53"/>
      <c r="T1" s="42"/>
      <c r="U1" s="53"/>
      <c r="V1" s="52"/>
      <c r="X1" s="53"/>
      <c r="Y1" s="53"/>
      <c r="Z1" s="53"/>
    </row>
    <row r="2" spans="1:26" s="27" customFormat="1" ht="26.25" customHeight="1">
      <c r="A2" s="50"/>
      <c r="B2" s="51"/>
      <c r="D2" s="50"/>
      <c r="E2" s="50"/>
      <c r="H2" s="52"/>
      <c r="M2" s="107"/>
      <c r="R2" s="53"/>
      <c r="T2" s="42"/>
      <c r="U2" s="53"/>
      <c r="V2" s="52"/>
      <c r="X2" s="53"/>
      <c r="Y2" s="53"/>
      <c r="Z2" s="53"/>
    </row>
    <row r="3" spans="1:26" s="74" customFormat="1" ht="30.75" customHeight="1">
      <c r="A3" s="46" t="s">
        <v>238</v>
      </c>
      <c r="B3" s="46" t="s">
        <v>9</v>
      </c>
      <c r="C3" s="46" t="s">
        <v>5</v>
      </c>
      <c r="D3" s="46" t="s">
        <v>4</v>
      </c>
      <c r="E3" s="46" t="s">
        <v>6</v>
      </c>
      <c r="F3" s="46" t="s">
        <v>7</v>
      </c>
      <c r="G3" s="46" t="s">
        <v>3</v>
      </c>
      <c r="H3" s="46" t="s">
        <v>2</v>
      </c>
      <c r="I3" s="5" t="s">
        <v>239</v>
      </c>
      <c r="J3" s="46" t="s">
        <v>0</v>
      </c>
      <c r="K3" s="46" t="s">
        <v>1</v>
      </c>
      <c r="L3" s="46" t="s">
        <v>8</v>
      </c>
      <c r="M3" s="46" t="s">
        <v>13</v>
      </c>
      <c r="N3" s="46" t="s">
        <v>11</v>
      </c>
      <c r="O3" s="46" t="s">
        <v>10</v>
      </c>
      <c r="P3" s="46" t="s">
        <v>12</v>
      </c>
      <c r="Q3" s="46" t="s">
        <v>14</v>
      </c>
      <c r="R3" s="46" t="s">
        <v>15</v>
      </c>
      <c r="S3" s="46" t="s">
        <v>293</v>
      </c>
      <c r="T3" s="6" t="s">
        <v>240</v>
      </c>
      <c r="U3" s="5" t="s">
        <v>241</v>
      </c>
      <c r="V3" s="5" t="s">
        <v>242</v>
      </c>
      <c r="W3" s="5" t="s">
        <v>243</v>
      </c>
      <c r="X3" s="46" t="s">
        <v>245</v>
      </c>
    </row>
    <row r="4" spans="1:26" s="13" customFormat="1">
      <c r="A4" s="7">
        <v>1</v>
      </c>
      <c r="B4" s="10">
        <v>1361815566</v>
      </c>
      <c r="C4" s="10" t="s">
        <v>161</v>
      </c>
      <c r="D4" s="10" t="s">
        <v>281</v>
      </c>
      <c r="E4" s="10" t="s">
        <v>55</v>
      </c>
      <c r="F4" s="10">
        <v>1361815566</v>
      </c>
      <c r="G4" s="10">
        <v>810497195</v>
      </c>
      <c r="H4" s="10">
        <v>3971</v>
      </c>
      <c r="I4" s="10">
        <v>2</v>
      </c>
      <c r="J4" s="10" t="s">
        <v>187</v>
      </c>
      <c r="K4" s="10" t="s">
        <v>24</v>
      </c>
      <c r="L4" s="10" t="s">
        <v>20</v>
      </c>
      <c r="M4" s="10">
        <v>0</v>
      </c>
      <c r="N4" s="10">
        <v>12</v>
      </c>
      <c r="O4" s="10" t="s">
        <v>294</v>
      </c>
      <c r="P4" s="10" t="s">
        <v>18</v>
      </c>
      <c r="Q4" s="11">
        <v>9384900</v>
      </c>
      <c r="R4" s="11">
        <v>27055980</v>
      </c>
      <c r="S4" s="11">
        <f>R4+Q4</f>
        <v>36440880</v>
      </c>
      <c r="T4" s="12">
        <f>S4</f>
        <v>36440880</v>
      </c>
      <c r="U4" s="10">
        <v>0</v>
      </c>
      <c r="V4" s="10" t="s">
        <v>314</v>
      </c>
      <c r="W4" s="10" t="s">
        <v>313</v>
      </c>
      <c r="X4" s="10" t="s">
        <v>247</v>
      </c>
    </row>
    <row r="5" spans="1:26">
      <c r="A5" s="114" t="s">
        <v>407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13">
        <f>SUM(Q4)</f>
        <v>9384900</v>
      </c>
      <c r="R5" s="113">
        <f>SUM(R4)</f>
        <v>27055980</v>
      </c>
      <c r="S5" s="113">
        <f>SUM(S4)</f>
        <v>36440880</v>
      </c>
      <c r="T5" s="119">
        <f>SUM(T4)</f>
        <v>36440880</v>
      </c>
      <c r="U5" s="112"/>
      <c r="V5" s="112"/>
      <c r="W5" s="112"/>
      <c r="X5" s="112"/>
    </row>
  </sheetData>
  <mergeCells count="1">
    <mergeCell ref="A5:P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rightToLeft="1" workbookViewId="0">
      <selection activeCell="G13" sqref="G13"/>
    </sheetView>
  </sheetViews>
  <sheetFormatPr defaultRowHeight="18"/>
  <cols>
    <col min="1" max="1" width="4.75" style="40" customWidth="1"/>
    <col min="2" max="2" width="10.875" style="40" bestFit="1" customWidth="1"/>
    <col min="3" max="6" width="9" style="40"/>
    <col min="7" max="7" width="9.875" style="40" bestFit="1" customWidth="1"/>
    <col min="8" max="16" width="9" style="40"/>
    <col min="17" max="17" width="12.75" style="40" customWidth="1"/>
    <col min="18" max="18" width="14.625" style="40" customWidth="1"/>
    <col min="19" max="19" width="12.75" style="40" customWidth="1"/>
    <col min="20" max="20" width="20" style="40" customWidth="1"/>
    <col min="21" max="23" width="9" style="40"/>
    <col min="24" max="24" width="13.125" style="40" customWidth="1"/>
    <col min="25" max="16384" width="9" style="27"/>
  </cols>
  <sheetData>
    <row r="1" spans="1:26" ht="26.25" customHeight="1">
      <c r="A1" s="50"/>
      <c r="B1" s="51"/>
      <c r="C1" s="27"/>
      <c r="D1" s="50"/>
      <c r="E1" s="50"/>
      <c r="F1" s="27"/>
      <c r="G1" s="27"/>
      <c r="H1" s="52"/>
      <c r="I1" s="27"/>
      <c r="J1" s="27"/>
      <c r="K1" s="27"/>
      <c r="L1" s="27"/>
      <c r="M1" s="107"/>
      <c r="N1" s="27"/>
      <c r="O1" s="27"/>
      <c r="P1" s="27"/>
      <c r="Q1" s="27"/>
      <c r="R1" s="53"/>
      <c r="S1" s="27"/>
      <c r="T1" s="42"/>
      <c r="U1" s="53"/>
      <c r="V1" s="52"/>
      <c r="W1" s="27"/>
      <c r="X1" s="53"/>
      <c r="Y1" s="53"/>
      <c r="Z1" s="53"/>
    </row>
    <row r="2" spans="1:26" ht="26.25" customHeight="1">
      <c r="A2" s="50"/>
      <c r="B2" s="51"/>
      <c r="C2" s="27"/>
      <c r="D2" s="50"/>
      <c r="E2" s="50"/>
      <c r="F2" s="27"/>
      <c r="G2" s="27"/>
      <c r="H2" s="52"/>
      <c r="I2" s="27"/>
      <c r="J2" s="27"/>
      <c r="K2" s="27"/>
      <c r="L2" s="27"/>
      <c r="M2" s="107"/>
      <c r="N2" s="27"/>
      <c r="O2" s="27"/>
      <c r="P2" s="27"/>
      <c r="Q2" s="27"/>
      <c r="R2" s="53"/>
      <c r="S2" s="27"/>
      <c r="T2" s="42"/>
      <c r="U2" s="53"/>
      <c r="V2" s="52"/>
      <c r="W2" s="27"/>
      <c r="X2" s="53"/>
      <c r="Y2" s="53"/>
      <c r="Z2" s="53"/>
    </row>
    <row r="3" spans="1:26" s="74" customFormat="1" ht="54">
      <c r="A3" s="67" t="s">
        <v>238</v>
      </c>
      <c r="B3" s="67" t="s">
        <v>9</v>
      </c>
      <c r="C3" s="67" t="s">
        <v>5</v>
      </c>
      <c r="D3" s="67" t="s">
        <v>4</v>
      </c>
      <c r="E3" s="67" t="s">
        <v>6</v>
      </c>
      <c r="F3" s="67" t="s">
        <v>7</v>
      </c>
      <c r="G3" s="67" t="s">
        <v>3</v>
      </c>
      <c r="H3" s="67" t="s">
        <v>2</v>
      </c>
      <c r="I3" s="67" t="s">
        <v>239</v>
      </c>
      <c r="J3" s="67" t="s">
        <v>0</v>
      </c>
      <c r="K3" s="67" t="s">
        <v>1</v>
      </c>
      <c r="L3" s="67" t="s">
        <v>8</v>
      </c>
      <c r="M3" s="67" t="s">
        <v>13</v>
      </c>
      <c r="N3" s="67" t="s">
        <v>11</v>
      </c>
      <c r="O3" s="67" t="s">
        <v>10</v>
      </c>
      <c r="P3" s="67" t="s">
        <v>12</v>
      </c>
      <c r="Q3" s="67" t="s">
        <v>14</v>
      </c>
      <c r="R3" s="67" t="s">
        <v>15</v>
      </c>
      <c r="S3" s="73" t="s">
        <v>244</v>
      </c>
      <c r="T3" s="67" t="s">
        <v>240</v>
      </c>
      <c r="U3" s="67" t="s">
        <v>241</v>
      </c>
      <c r="V3" s="67" t="s">
        <v>242</v>
      </c>
      <c r="W3" s="67" t="s">
        <v>243</v>
      </c>
      <c r="X3" s="67" t="s">
        <v>245</v>
      </c>
    </row>
    <row r="4" spans="1:26" s="28" customFormat="1" ht="24" customHeight="1">
      <c r="A4" s="18">
        <v>1</v>
      </c>
      <c r="B4" s="18">
        <v>1271157446</v>
      </c>
      <c r="C4" s="18" t="s">
        <v>296</v>
      </c>
      <c r="D4" s="18" t="s">
        <v>297</v>
      </c>
      <c r="E4" s="18" t="s">
        <v>298</v>
      </c>
      <c r="F4" s="18">
        <v>1271157446</v>
      </c>
      <c r="G4" s="18">
        <v>410594032</v>
      </c>
      <c r="H4" s="18">
        <v>3941</v>
      </c>
      <c r="I4" s="18">
        <v>4</v>
      </c>
      <c r="J4" s="18" t="s">
        <v>299</v>
      </c>
      <c r="K4" s="18" t="s">
        <v>300</v>
      </c>
      <c r="L4" s="18" t="s">
        <v>301</v>
      </c>
      <c r="M4" s="18">
        <v>0</v>
      </c>
      <c r="N4" s="18">
        <v>4</v>
      </c>
      <c r="O4" s="18" t="s">
        <v>292</v>
      </c>
      <c r="P4" s="18" t="s">
        <v>302</v>
      </c>
      <c r="Q4" s="19">
        <v>6480000</v>
      </c>
      <c r="R4" s="19">
        <v>17280000</v>
      </c>
      <c r="S4" s="19">
        <f>R4+Q4</f>
        <v>23760000</v>
      </c>
      <c r="T4" s="19">
        <f>S4</f>
        <v>23760000</v>
      </c>
      <c r="U4" s="18">
        <v>0</v>
      </c>
      <c r="V4" s="18" t="s">
        <v>314</v>
      </c>
      <c r="W4" s="18" t="s">
        <v>313</v>
      </c>
      <c r="X4" s="18" t="s">
        <v>247</v>
      </c>
    </row>
    <row r="5" spans="1:26" ht="18.75">
      <c r="A5" s="86" t="s">
        <v>408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55">
        <f>SUM(Q4)</f>
        <v>6480000</v>
      </c>
      <c r="R5" s="55">
        <f>SUM(R4)</f>
        <v>17280000</v>
      </c>
      <c r="S5" s="55">
        <f>SUM(S4)</f>
        <v>23760000</v>
      </c>
      <c r="T5" s="56">
        <f>SUM(T4)</f>
        <v>23760000</v>
      </c>
      <c r="U5" s="54"/>
      <c r="V5" s="54"/>
      <c r="W5" s="54"/>
      <c r="X5" s="54"/>
    </row>
  </sheetData>
  <mergeCells count="1">
    <mergeCell ref="A5:P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rightToLeft="1" workbookViewId="0">
      <selection activeCell="H13" sqref="H13"/>
    </sheetView>
  </sheetViews>
  <sheetFormatPr defaultRowHeight="18"/>
  <cols>
    <col min="1" max="1" width="5" style="40" customWidth="1"/>
    <col min="2" max="2" width="12.125" style="40" customWidth="1"/>
    <col min="3" max="6" width="9" style="40"/>
    <col min="7" max="7" width="12.625" style="40" customWidth="1"/>
    <col min="8" max="16" width="9" style="40"/>
    <col min="17" max="17" width="13.375" style="40" customWidth="1"/>
    <col min="18" max="18" width="14.875" style="40" bestFit="1" customWidth="1"/>
    <col min="19" max="19" width="13.25" style="40" customWidth="1"/>
    <col min="20" max="20" width="19" style="40" customWidth="1"/>
    <col min="21" max="23" width="9" style="40"/>
    <col min="24" max="24" width="13" style="40" customWidth="1"/>
    <col min="25" max="16384" width="9" style="27"/>
  </cols>
  <sheetData>
    <row r="1" spans="1:26" ht="26.25" customHeight="1">
      <c r="A1" s="50"/>
      <c r="B1" s="51"/>
      <c r="C1" s="27"/>
      <c r="D1" s="50"/>
      <c r="E1" s="50"/>
      <c r="F1" s="27"/>
      <c r="G1" s="27"/>
      <c r="H1" s="52"/>
      <c r="I1" s="27"/>
      <c r="J1" s="27"/>
      <c r="K1" s="27"/>
      <c r="L1" s="27"/>
      <c r="M1" s="107"/>
      <c r="N1" s="27"/>
      <c r="O1" s="27"/>
      <c r="P1" s="27"/>
      <c r="Q1" s="27"/>
      <c r="R1" s="53"/>
      <c r="S1" s="27"/>
      <c r="T1" s="42"/>
      <c r="U1" s="53"/>
      <c r="V1" s="52"/>
      <c r="W1" s="27"/>
      <c r="X1" s="53"/>
      <c r="Y1" s="53"/>
      <c r="Z1" s="53"/>
    </row>
    <row r="2" spans="1:26" ht="26.25" customHeight="1">
      <c r="A2" s="50"/>
      <c r="B2" s="51"/>
      <c r="C2" s="27"/>
      <c r="D2" s="50"/>
      <c r="E2" s="50"/>
      <c r="F2" s="27"/>
      <c r="G2" s="27"/>
      <c r="H2" s="52"/>
      <c r="I2" s="27"/>
      <c r="J2" s="27"/>
      <c r="K2" s="27"/>
      <c r="L2" s="27"/>
      <c r="M2" s="107"/>
      <c r="N2" s="27"/>
      <c r="O2" s="27"/>
      <c r="P2" s="27"/>
      <c r="Q2" s="27"/>
      <c r="R2" s="53"/>
      <c r="S2" s="27"/>
      <c r="T2" s="42"/>
      <c r="U2" s="53"/>
      <c r="V2" s="52"/>
      <c r="W2" s="27"/>
      <c r="X2" s="53"/>
      <c r="Y2" s="53"/>
      <c r="Z2" s="53"/>
    </row>
    <row r="3" spans="1:26" s="74" customFormat="1" ht="54">
      <c r="A3" s="46" t="s">
        <v>238</v>
      </c>
      <c r="B3" s="46" t="s">
        <v>9</v>
      </c>
      <c r="C3" s="46" t="s">
        <v>5</v>
      </c>
      <c r="D3" s="46" t="s">
        <v>4</v>
      </c>
      <c r="E3" s="46" t="s">
        <v>6</v>
      </c>
      <c r="F3" s="46" t="s">
        <v>7</v>
      </c>
      <c r="G3" s="46" t="s">
        <v>3</v>
      </c>
      <c r="H3" s="46" t="s">
        <v>2</v>
      </c>
      <c r="I3" s="46" t="s">
        <v>239</v>
      </c>
      <c r="J3" s="46" t="s">
        <v>0</v>
      </c>
      <c r="K3" s="46" t="s">
        <v>1</v>
      </c>
      <c r="L3" s="46" t="s">
        <v>8</v>
      </c>
      <c r="M3" s="46" t="s">
        <v>13</v>
      </c>
      <c r="N3" s="46" t="s">
        <v>11</v>
      </c>
      <c r="O3" s="46" t="s">
        <v>10</v>
      </c>
      <c r="P3" s="46" t="s">
        <v>12</v>
      </c>
      <c r="Q3" s="67" t="s">
        <v>14</v>
      </c>
      <c r="R3" s="46" t="s">
        <v>15</v>
      </c>
      <c r="S3" s="46" t="s">
        <v>244</v>
      </c>
      <c r="T3" s="46" t="s">
        <v>240</v>
      </c>
      <c r="U3" s="67" t="s">
        <v>241</v>
      </c>
      <c r="V3" s="67" t="s">
        <v>242</v>
      </c>
      <c r="W3" s="67" t="s">
        <v>243</v>
      </c>
      <c r="X3" s="46" t="s">
        <v>245</v>
      </c>
    </row>
    <row r="4" spans="1:26" s="28" customFormat="1" ht="24" customHeight="1">
      <c r="A4" s="26">
        <v>1</v>
      </c>
      <c r="B4" s="18">
        <v>1271157446</v>
      </c>
      <c r="C4" s="18" t="s">
        <v>296</v>
      </c>
      <c r="D4" s="18" t="s">
        <v>297</v>
      </c>
      <c r="E4" s="18" t="s">
        <v>298</v>
      </c>
      <c r="F4" s="18">
        <v>1271157446</v>
      </c>
      <c r="G4" s="18">
        <v>410594032</v>
      </c>
      <c r="H4" s="18">
        <v>3941</v>
      </c>
      <c r="I4" s="18">
        <v>3</v>
      </c>
      <c r="J4" s="18" t="s">
        <v>299</v>
      </c>
      <c r="K4" s="18" t="s">
        <v>300</v>
      </c>
      <c r="L4" s="18" t="s">
        <v>301</v>
      </c>
      <c r="M4" s="18">
        <v>0</v>
      </c>
      <c r="N4" s="18">
        <v>10</v>
      </c>
      <c r="O4" s="18">
        <v>17.05</v>
      </c>
      <c r="P4" s="18" t="s">
        <v>302</v>
      </c>
      <c r="Q4" s="19">
        <v>6480000</v>
      </c>
      <c r="R4" s="19">
        <v>11520000</v>
      </c>
      <c r="S4" s="19">
        <f>R4+Q4</f>
        <v>18000000</v>
      </c>
      <c r="T4" s="19">
        <f>S4</f>
        <v>18000000</v>
      </c>
      <c r="U4" s="18">
        <v>0</v>
      </c>
      <c r="V4" s="18" t="s">
        <v>314</v>
      </c>
      <c r="W4" s="18" t="s">
        <v>313</v>
      </c>
      <c r="X4" s="18" t="s">
        <v>247</v>
      </c>
    </row>
    <row r="5" spans="1:26" ht="18.75">
      <c r="A5" s="86" t="s">
        <v>409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55">
        <f>SUM(Q4)</f>
        <v>6480000</v>
      </c>
      <c r="R5" s="55">
        <f>SUM(R4)</f>
        <v>11520000</v>
      </c>
      <c r="S5" s="55">
        <f>SUM(S4)</f>
        <v>18000000</v>
      </c>
      <c r="T5" s="56">
        <f>SUM(T4)</f>
        <v>18000000</v>
      </c>
      <c r="U5" s="54"/>
      <c r="V5" s="54"/>
      <c r="W5" s="54"/>
      <c r="X5" s="54"/>
    </row>
  </sheetData>
  <mergeCells count="1">
    <mergeCell ref="A5:P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rightToLeft="1" workbookViewId="0">
      <selection activeCell="I11" sqref="I11"/>
    </sheetView>
  </sheetViews>
  <sheetFormatPr defaultRowHeight="27.75" customHeight="1"/>
  <cols>
    <col min="1" max="1" width="5.5" style="27" customWidth="1"/>
    <col min="2" max="2" width="10.625" style="27" customWidth="1"/>
    <col min="3" max="5" width="9" style="27"/>
    <col min="6" max="16" width="9" style="40"/>
    <col min="17" max="17" width="12.25" style="40" customWidth="1"/>
    <col min="18" max="18" width="14.375" style="40" customWidth="1"/>
    <col min="19" max="19" width="18.125" style="40" customWidth="1"/>
    <col min="20" max="20" width="21.125" style="40" customWidth="1"/>
    <col min="21" max="23" width="9" style="40"/>
    <col min="24" max="24" width="11.375" style="40" customWidth="1"/>
    <col min="25" max="16384" width="9" style="27"/>
  </cols>
  <sheetData>
    <row r="1" spans="1:26" ht="26.25" customHeight="1">
      <c r="A1" s="50"/>
      <c r="B1" s="51"/>
      <c r="D1" s="50"/>
      <c r="E1" s="50"/>
      <c r="F1" s="27"/>
      <c r="G1" s="27"/>
      <c r="H1" s="52"/>
      <c r="I1" s="27"/>
      <c r="J1" s="27"/>
      <c r="K1" s="27"/>
      <c r="L1" s="27"/>
      <c r="M1" s="107"/>
      <c r="N1" s="27"/>
      <c r="O1" s="27"/>
      <c r="P1" s="27"/>
      <c r="Q1" s="27"/>
      <c r="R1" s="53"/>
      <c r="S1" s="27"/>
      <c r="T1" s="42"/>
      <c r="U1" s="53"/>
      <c r="V1" s="52"/>
      <c r="W1" s="27"/>
      <c r="X1" s="53"/>
      <c r="Y1" s="53"/>
      <c r="Z1" s="53"/>
    </row>
    <row r="2" spans="1:26" ht="26.25" customHeight="1">
      <c r="A2" s="50"/>
      <c r="B2" s="51"/>
      <c r="D2" s="50"/>
      <c r="E2" s="50"/>
      <c r="F2" s="27"/>
      <c r="G2" s="27"/>
      <c r="H2" s="52"/>
      <c r="I2" s="27"/>
      <c r="J2" s="27"/>
      <c r="K2" s="27"/>
      <c r="L2" s="27"/>
      <c r="M2" s="107"/>
      <c r="N2" s="27"/>
      <c r="O2" s="27"/>
      <c r="P2" s="27"/>
      <c r="Q2" s="27"/>
      <c r="R2" s="53"/>
      <c r="S2" s="27"/>
      <c r="T2" s="42"/>
      <c r="U2" s="53"/>
      <c r="V2" s="52"/>
      <c r="W2" s="27"/>
      <c r="X2" s="53"/>
      <c r="Y2" s="53"/>
      <c r="Z2" s="53"/>
    </row>
    <row r="3" spans="1:26" s="74" customFormat="1" ht="32.25" customHeight="1">
      <c r="A3" s="72" t="s">
        <v>238</v>
      </c>
      <c r="B3" s="72" t="s">
        <v>9</v>
      </c>
      <c r="C3" s="72" t="s">
        <v>5</v>
      </c>
      <c r="D3" s="72" t="s">
        <v>4</v>
      </c>
      <c r="E3" s="72" t="s">
        <v>6</v>
      </c>
      <c r="F3" s="46" t="s">
        <v>7</v>
      </c>
      <c r="G3" s="46" t="s">
        <v>3</v>
      </c>
      <c r="H3" s="46" t="s">
        <v>2</v>
      </c>
      <c r="I3" s="46" t="s">
        <v>239</v>
      </c>
      <c r="J3" s="46" t="s">
        <v>0</v>
      </c>
      <c r="K3" s="46" t="s">
        <v>1</v>
      </c>
      <c r="L3" s="46" t="s">
        <v>8</v>
      </c>
      <c r="M3" s="46" t="s">
        <v>13</v>
      </c>
      <c r="N3" s="46" t="s">
        <v>11</v>
      </c>
      <c r="O3" s="46" t="s">
        <v>10</v>
      </c>
      <c r="P3" s="46" t="s">
        <v>12</v>
      </c>
      <c r="Q3" s="67" t="s">
        <v>14</v>
      </c>
      <c r="R3" s="67" t="s">
        <v>15</v>
      </c>
      <c r="S3" s="73" t="s">
        <v>244</v>
      </c>
      <c r="T3" s="67" t="s">
        <v>240</v>
      </c>
      <c r="U3" s="67" t="s">
        <v>241</v>
      </c>
      <c r="V3" s="67" t="s">
        <v>242</v>
      </c>
      <c r="W3" s="67" t="s">
        <v>243</v>
      </c>
      <c r="X3" s="67" t="s">
        <v>245</v>
      </c>
    </row>
    <row r="4" spans="1:26" s="28" customFormat="1" ht="27.75" customHeight="1">
      <c r="A4" s="71">
        <v>1</v>
      </c>
      <c r="B4" s="71">
        <v>1271157446</v>
      </c>
      <c r="C4" s="71" t="s">
        <v>296</v>
      </c>
      <c r="D4" s="71" t="s">
        <v>297</v>
      </c>
      <c r="E4" s="71" t="s">
        <v>298</v>
      </c>
      <c r="F4" s="18">
        <v>1271157446</v>
      </c>
      <c r="G4" s="18">
        <v>410594032</v>
      </c>
      <c r="H4" s="18">
        <v>3941</v>
      </c>
      <c r="I4" s="18">
        <v>2</v>
      </c>
      <c r="J4" s="18" t="s">
        <v>299</v>
      </c>
      <c r="K4" s="18" t="s">
        <v>300</v>
      </c>
      <c r="L4" s="18" t="s">
        <v>301</v>
      </c>
      <c r="M4" s="18">
        <v>0</v>
      </c>
      <c r="N4" s="18">
        <v>9</v>
      </c>
      <c r="O4" s="18">
        <v>17.329999999999998</v>
      </c>
      <c r="P4" s="18" t="s">
        <v>302</v>
      </c>
      <c r="Q4" s="19">
        <v>6480000</v>
      </c>
      <c r="R4" s="19">
        <v>10368000</v>
      </c>
      <c r="S4" s="19">
        <f>R4+Q4</f>
        <v>16848000</v>
      </c>
      <c r="T4" s="19">
        <f>S4</f>
        <v>16848000</v>
      </c>
      <c r="U4" s="18">
        <v>0</v>
      </c>
      <c r="V4" s="18" t="s">
        <v>314</v>
      </c>
      <c r="W4" s="18" t="s">
        <v>313</v>
      </c>
      <c r="X4" s="18" t="s">
        <v>247</v>
      </c>
    </row>
    <row r="5" spans="1:26" ht="18.75">
      <c r="A5" s="86" t="s">
        <v>410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55">
        <f>SUM(Q4)</f>
        <v>6480000</v>
      </c>
      <c r="R5" s="55">
        <f>SUM(R4)</f>
        <v>10368000</v>
      </c>
      <c r="S5" s="55">
        <f>SUM(S4)</f>
        <v>16848000</v>
      </c>
      <c r="T5" s="56">
        <f>SUM(T4)</f>
        <v>16848000</v>
      </c>
      <c r="U5" s="54"/>
      <c r="V5" s="54"/>
      <c r="W5" s="54"/>
      <c r="X5" s="54"/>
    </row>
  </sheetData>
  <mergeCells count="1"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متمم1-00</vt:lpstr>
      <vt:lpstr>م 2-99</vt:lpstr>
      <vt:lpstr> م 1-99</vt:lpstr>
      <vt:lpstr>م 2-98</vt:lpstr>
      <vt:lpstr>م 1-98</vt:lpstr>
      <vt:lpstr>97-2</vt:lpstr>
      <vt:lpstr>95-2</vt:lpstr>
      <vt:lpstr>95-1</vt:lpstr>
      <vt:lpstr>94-2</vt:lpstr>
      <vt:lpstr>94-1</vt:lpstr>
      <vt:lpstr>96-2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Biniaz</dc:creator>
  <cp:lastModifiedBy>Biniaz</cp:lastModifiedBy>
  <dcterms:created xsi:type="dcterms:W3CDTF">2022-10-29T04:59:58Z</dcterms:created>
  <dcterms:modified xsi:type="dcterms:W3CDTF">2022-12-24T07:38:20Z</dcterms:modified>
</cp:coreProperties>
</file>